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8" yWindow="-108" windowWidth="23256" windowHeight="12576"/>
  </bookViews>
  <sheets>
    <sheet name="Pp &amp; Ppk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8" i="1" l="1"/>
  <c r="D8" i="1"/>
  <c r="E8" i="1"/>
  <c r="F8" i="1"/>
  <c r="G8" i="1"/>
  <c r="H8" i="1"/>
  <c r="I8" i="1"/>
  <c r="J8" i="1"/>
  <c r="K8" i="1"/>
  <c r="L8" i="1"/>
  <c r="C10" i="1"/>
  <c r="C13" i="1" s="1"/>
  <c r="E11" i="1"/>
  <c r="M8" i="1"/>
  <c r="N8" i="1"/>
  <c r="O8" i="1"/>
  <c r="P8" i="1"/>
  <c r="Q8" i="1"/>
  <c r="R8" i="1"/>
  <c r="S8" i="1"/>
  <c r="T8" i="1"/>
  <c r="U8" i="1"/>
  <c r="V8" i="1"/>
  <c r="C9" i="1" l="1"/>
  <c r="C16" i="1" s="1"/>
  <c r="B16" i="1" l="1"/>
  <c r="D16" i="1" s="1"/>
  <c r="C14" i="1" s="1"/>
</calcChain>
</file>

<file path=xl/sharedStrings.xml><?xml version="1.0" encoding="utf-8"?>
<sst xmlns="http://schemas.openxmlformats.org/spreadsheetml/2006/main" count="19" uniqueCount="19">
  <si>
    <t>Subgroup1</t>
  </si>
  <si>
    <t>Subgroup2</t>
  </si>
  <si>
    <t>Subgroup3</t>
  </si>
  <si>
    <t>Subgroup4</t>
  </si>
  <si>
    <t>Subgroup5</t>
  </si>
  <si>
    <t>Sl.No.</t>
  </si>
  <si>
    <t>Std.Dev.</t>
  </si>
  <si>
    <t>USL</t>
  </si>
  <si>
    <t>LSL</t>
  </si>
  <si>
    <t>Tol.</t>
  </si>
  <si>
    <t>Characteristics</t>
  </si>
  <si>
    <t>Process:</t>
  </si>
  <si>
    <t>Only Yellow colour box are changeable others will calculate automatically</t>
  </si>
  <si>
    <t>Pp</t>
  </si>
  <si>
    <t>Ppk</t>
  </si>
  <si>
    <t>Avg.</t>
  </si>
  <si>
    <t>Avg. of Avg.</t>
  </si>
  <si>
    <t xml:space="preserve">Total clay of green sand </t>
  </si>
  <si>
    <t>Sand Preparation Process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</si>
</sst>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9">
    <xf numFmtId="0" fontId="0" fillId="0" borderId="0" xfId="0"/>
    <xf numFmtId="0" fontId="1" fillId="0" borderId="0" xfId="1"/>
    <xf numFmtId="2" fontId="3" fillId="3" borderId="1" xfId="1" applyNumberFormat="1" applyFont="1" applyFill="1" applyBorder="1" applyAlignment="1">
      <alignment horizontal="center" vertical="center"/>
    </xf>
    <xf numFmtId="0" fontId="1" fillId="2" borderId="1" xfId="1" applyFill="1" applyBorder="1" applyAlignment="1">
      <alignment horizontal="center" vertical="center"/>
    </xf>
    <xf numFmtId="2" fontId="1" fillId="2" borderId="1" xfId="1" applyNumberFormat="1" applyFill="1" applyBorder="1" applyProtection="1">
      <protection locked="0"/>
    </xf>
    <xf numFmtId="2" fontId="1" fillId="2" borderId="1" xfId="1" applyNumberFormat="1" applyFont="1" applyFill="1" applyBorder="1" applyProtection="1">
      <protection locked="0"/>
    </xf>
    <xf numFmtId="0" fontId="4" fillId="4" borderId="1" xfId="1" applyFont="1" applyFill="1" applyBorder="1"/>
    <xf numFmtId="0" fontId="1" fillId="4" borderId="1" xfId="1" applyFill="1" applyBorder="1"/>
    <xf numFmtId="2" fontId="1" fillId="0" borderId="0" xfId="1" applyNumberFormat="1" applyFill="1" applyBorder="1" applyProtection="1">
      <protection locked="0"/>
    </xf>
    <xf numFmtId="2" fontId="1" fillId="0" borderId="0" xfId="1" applyNumberFormat="1" applyFont="1" applyFill="1" applyBorder="1" applyProtection="1">
      <protection locked="0"/>
    </xf>
    <xf numFmtId="0" fontId="1" fillId="0" borderId="0" xfId="1" applyFill="1"/>
    <xf numFmtId="2" fontId="1" fillId="0" borderId="0" xfId="1" applyNumberFormat="1" applyFill="1" applyBorder="1" applyAlignment="1" applyProtection="1">
      <alignment horizontal="center" vertical="center"/>
      <protection locked="0"/>
    </xf>
    <xf numFmtId="2" fontId="1" fillId="2" borderId="1" xfId="1" applyNumberFormat="1" applyFill="1" applyBorder="1" applyAlignment="1" applyProtection="1">
      <alignment horizontal="center" vertical="center"/>
      <protection locked="0"/>
    </xf>
    <xf numFmtId="0" fontId="1" fillId="4" borderId="3" xfId="1" applyFill="1" applyBorder="1"/>
    <xf numFmtId="0" fontId="1" fillId="4" borderId="2" xfId="1" applyFill="1" applyBorder="1"/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2" fontId="1" fillId="2" borderId="8" xfId="1" applyNumberFormat="1" applyFill="1" applyBorder="1" applyProtection="1">
      <protection locked="0"/>
    </xf>
    <xf numFmtId="0" fontId="1" fillId="0" borderId="9" xfId="1" applyFont="1" applyBorder="1" applyAlignment="1">
      <alignment horizontal="center" vertical="center"/>
    </xf>
    <xf numFmtId="2" fontId="1" fillId="0" borderId="10" xfId="1" applyNumberFormat="1" applyFill="1" applyBorder="1" applyAlignment="1" applyProtection="1">
      <alignment horizontal="center" vertical="center"/>
      <protection locked="0"/>
    </xf>
    <xf numFmtId="0" fontId="5" fillId="0" borderId="9" xfId="1" applyFont="1" applyBorder="1" applyAlignment="1">
      <alignment horizontal="center" vertical="center" wrapText="1"/>
    </xf>
    <xf numFmtId="2" fontId="1" fillId="0" borderId="10" xfId="1" applyNumberFormat="1" applyFill="1" applyBorder="1" applyProtection="1">
      <protection locked="0"/>
    </xf>
    <xf numFmtId="0" fontId="1" fillId="0" borderId="9" xfId="1" applyBorder="1" applyAlignment="1">
      <alignment horizontal="center" vertical="center"/>
    </xf>
    <xf numFmtId="2" fontId="1" fillId="0" borderId="0" xfId="1" applyNumberFormat="1" applyBorder="1" applyAlignment="1">
      <alignment horizontal="center" vertical="center"/>
    </xf>
    <xf numFmtId="2" fontId="1" fillId="0" borderId="10" xfId="1" applyNumberFormat="1" applyBorder="1" applyAlignment="1">
      <alignment horizontal="center" vertical="center"/>
    </xf>
    <xf numFmtId="0" fontId="1" fillId="0" borderId="7" xfId="1" applyBorder="1"/>
    <xf numFmtId="0" fontId="1" fillId="0" borderId="0" xfId="1" applyBorder="1" applyAlignment="1">
      <alignment horizontal="right"/>
    </xf>
    <xf numFmtId="0" fontId="1" fillId="0" borderId="0" xfId="1" applyBorder="1" applyAlignment="1">
      <alignment horizontal="right" vertical="center"/>
    </xf>
    <xf numFmtId="0" fontId="1" fillId="0" borderId="0" xfId="1" applyBorder="1"/>
    <xf numFmtId="0" fontId="1" fillId="0" borderId="10" xfId="1" applyBorder="1"/>
    <xf numFmtId="0" fontId="3" fillId="3" borderId="7" xfId="1" applyFont="1" applyFill="1" applyBorder="1" applyAlignment="1">
      <alignment horizontal="center" vertical="center"/>
    </xf>
    <xf numFmtId="2" fontId="1" fillId="0" borderId="0" xfId="1" applyNumberFormat="1" applyBorder="1"/>
    <xf numFmtId="0" fontId="1" fillId="0" borderId="9" xfId="1" applyBorder="1"/>
    <xf numFmtId="0" fontId="1" fillId="0" borderId="0" xfId="1" applyBorder="1" applyAlignment="1">
      <alignment horizontal="center" vertical="center"/>
    </xf>
    <xf numFmtId="2" fontId="1" fillId="0" borderId="9" xfId="1" applyNumberFormat="1" applyBorder="1" applyAlignment="1">
      <alignment horizontal="center" vertical="center"/>
    </xf>
    <xf numFmtId="0" fontId="4" fillId="4" borderId="7" xfId="1" applyFont="1" applyFill="1" applyBorder="1" applyAlignment="1">
      <alignment horizontal="left" vertical="center"/>
    </xf>
    <xf numFmtId="0" fontId="1" fillId="0" borderId="11" xfId="1" applyBorder="1"/>
    <xf numFmtId="0" fontId="1" fillId="0" borderId="12" xfId="1" applyBorder="1"/>
    <xf numFmtId="0" fontId="1" fillId="0" borderId="13" xfId="1" applyBorder="1"/>
    <xf numFmtId="0" fontId="1" fillId="0" borderId="7" xfId="1" applyBorder="1" applyAlignment="1">
      <alignment horizontal="right" vertical="center"/>
    </xf>
    <xf numFmtId="0" fontId="1" fillId="0" borderId="15" xfId="1" applyBorder="1" applyAlignment="1">
      <alignment horizontal="right" vertical="center"/>
    </xf>
    <xf numFmtId="0" fontId="4" fillId="2" borderId="1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4" fillId="2" borderId="16" xfId="1" applyFont="1" applyFill="1" applyBorder="1" applyAlignment="1">
      <alignment horizontal="center" vertical="center"/>
    </xf>
    <xf numFmtId="0" fontId="4" fillId="2" borderId="17" xfId="1" applyFont="1" applyFill="1" applyBorder="1" applyAlignment="1">
      <alignment horizontal="center" vertical="center"/>
    </xf>
    <xf numFmtId="0" fontId="4" fillId="2" borderId="18" xfId="1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 2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B1:W25"/>
  <sheetViews>
    <sheetView showGridLines="0" tabSelected="1" workbookViewId="0">
      <selection activeCell="W27" sqref="W27"/>
    </sheetView>
  </sheetViews>
  <sheetFormatPr defaultColWidth="9.109375" defaultRowHeight="12" x14ac:dyDescent="0.25"/>
  <cols>
    <col min="1" max="1" width="9.109375" style="1"/>
    <col min="2" max="2" width="11.33203125" style="1" bestFit="1" customWidth="1"/>
    <col min="3" max="3" width="11" style="1" customWidth="1"/>
    <col min="4" max="5" width="7.88671875" style="1" customWidth="1"/>
    <col min="6" max="6" width="5.44140625" style="1" bestFit="1" customWidth="1"/>
    <col min="7" max="7" width="6.88671875" style="1" bestFit="1" customWidth="1"/>
    <col min="8" max="13" width="5.44140625" style="1" bestFit="1" customWidth="1"/>
    <col min="14" max="14" width="5.88671875" style="1" bestFit="1" customWidth="1"/>
    <col min="15" max="22" width="5.44140625" style="1" bestFit="1" customWidth="1"/>
    <col min="23" max="16384" width="9.109375" style="1"/>
  </cols>
  <sheetData>
    <row r="1" spans="2:23" ht="12.6" thickBot="1" x14ac:dyDescent="0.3"/>
    <row r="2" spans="2:23" x14ac:dyDescent="0.25">
      <c r="B2" s="15" t="s">
        <v>5</v>
      </c>
      <c r="C2" s="16">
        <v>1</v>
      </c>
      <c r="D2" s="16">
        <v>2</v>
      </c>
      <c r="E2" s="16">
        <v>3</v>
      </c>
      <c r="F2" s="16">
        <v>4</v>
      </c>
      <c r="G2" s="16">
        <v>5</v>
      </c>
      <c r="H2" s="16">
        <v>6</v>
      </c>
      <c r="I2" s="16">
        <v>7</v>
      </c>
      <c r="J2" s="16">
        <v>8</v>
      </c>
      <c r="K2" s="16">
        <v>9</v>
      </c>
      <c r="L2" s="16">
        <v>10</v>
      </c>
      <c r="M2" s="16">
        <v>11</v>
      </c>
      <c r="N2" s="16">
        <v>12</v>
      </c>
      <c r="O2" s="16">
        <v>13</v>
      </c>
      <c r="P2" s="16">
        <v>14</v>
      </c>
      <c r="Q2" s="16">
        <v>15</v>
      </c>
      <c r="R2" s="16">
        <v>16</v>
      </c>
      <c r="S2" s="16">
        <v>17</v>
      </c>
      <c r="T2" s="16">
        <v>18</v>
      </c>
      <c r="U2" s="16">
        <v>19</v>
      </c>
      <c r="V2" s="17">
        <v>20</v>
      </c>
    </row>
    <row r="3" spans="2:23" x14ac:dyDescent="0.25">
      <c r="B3" s="18" t="s">
        <v>0</v>
      </c>
      <c r="C3" s="12">
        <v>12.5</v>
      </c>
      <c r="D3" s="4">
        <v>12.7</v>
      </c>
      <c r="E3" s="4">
        <v>12.8</v>
      </c>
      <c r="F3" s="4">
        <v>12.9</v>
      </c>
      <c r="G3" s="4">
        <v>12.8</v>
      </c>
      <c r="H3" s="4">
        <v>12.9</v>
      </c>
      <c r="I3" s="4">
        <v>12.8</v>
      </c>
      <c r="J3" s="4">
        <v>13</v>
      </c>
      <c r="K3" s="4">
        <v>12.9</v>
      </c>
      <c r="L3" s="4">
        <v>12.7</v>
      </c>
      <c r="M3" s="4">
        <v>12.8</v>
      </c>
      <c r="N3" s="4">
        <v>13</v>
      </c>
      <c r="O3" s="4">
        <v>12.7</v>
      </c>
      <c r="P3" s="4">
        <v>12.9</v>
      </c>
      <c r="Q3" s="4">
        <v>12.8</v>
      </c>
      <c r="R3" s="4">
        <v>12.7</v>
      </c>
      <c r="S3" s="4">
        <v>12.9</v>
      </c>
      <c r="T3" s="4">
        <v>12.8</v>
      </c>
      <c r="U3" s="4">
        <v>13</v>
      </c>
      <c r="V3" s="19">
        <v>12.7</v>
      </c>
    </row>
    <row r="4" spans="2:23" x14ac:dyDescent="0.25">
      <c r="B4" s="18" t="s">
        <v>1</v>
      </c>
      <c r="C4" s="12">
        <v>12.5</v>
      </c>
      <c r="D4" s="4">
        <v>12.9</v>
      </c>
      <c r="E4" s="4">
        <v>12.9</v>
      </c>
      <c r="F4" s="4">
        <v>12.9</v>
      </c>
      <c r="G4" s="4">
        <v>12.8</v>
      </c>
      <c r="H4" s="4">
        <v>12.9</v>
      </c>
      <c r="I4" s="4">
        <v>12.7</v>
      </c>
      <c r="J4" s="4">
        <v>13.1</v>
      </c>
      <c r="K4" s="4">
        <v>12.9</v>
      </c>
      <c r="L4" s="4">
        <v>12.9</v>
      </c>
      <c r="M4" s="4">
        <v>12.8</v>
      </c>
      <c r="N4" s="4">
        <v>13.1</v>
      </c>
      <c r="O4" s="4">
        <v>12.9</v>
      </c>
      <c r="P4" s="4">
        <v>12.9</v>
      </c>
      <c r="Q4" s="4">
        <v>12.8</v>
      </c>
      <c r="R4" s="4">
        <v>12.9</v>
      </c>
      <c r="S4" s="4">
        <v>12.9</v>
      </c>
      <c r="T4" s="4">
        <v>12.8</v>
      </c>
      <c r="U4" s="4">
        <v>13.1</v>
      </c>
      <c r="V4" s="19">
        <v>12.9</v>
      </c>
    </row>
    <row r="5" spans="2:23" x14ac:dyDescent="0.25">
      <c r="B5" s="18" t="s">
        <v>2</v>
      </c>
      <c r="C5" s="12">
        <v>12.5</v>
      </c>
      <c r="D5" s="4">
        <v>12.8</v>
      </c>
      <c r="E5" s="4">
        <v>12.5</v>
      </c>
      <c r="F5" s="5">
        <v>12.9</v>
      </c>
      <c r="G5" s="4">
        <v>12.9</v>
      </c>
      <c r="H5" s="4">
        <v>12.8</v>
      </c>
      <c r="I5" s="4">
        <v>12.9</v>
      </c>
      <c r="J5" s="4">
        <v>12.9</v>
      </c>
      <c r="K5" s="5">
        <v>12.9</v>
      </c>
      <c r="L5" s="4">
        <v>12.8</v>
      </c>
      <c r="M5" s="4">
        <v>12.9</v>
      </c>
      <c r="N5" s="4">
        <v>12.9</v>
      </c>
      <c r="O5" s="4">
        <v>12.8</v>
      </c>
      <c r="P5" s="5">
        <v>12.9</v>
      </c>
      <c r="Q5" s="4">
        <v>12.9</v>
      </c>
      <c r="R5" s="4">
        <v>12.8</v>
      </c>
      <c r="S5" s="5">
        <v>12.9</v>
      </c>
      <c r="T5" s="4">
        <v>12.9</v>
      </c>
      <c r="U5" s="4">
        <v>12.9</v>
      </c>
      <c r="V5" s="19">
        <v>12.8</v>
      </c>
    </row>
    <row r="6" spans="2:23" x14ac:dyDescent="0.25">
      <c r="B6" s="18" t="s">
        <v>3</v>
      </c>
      <c r="C6" s="12">
        <v>12.8</v>
      </c>
      <c r="D6" s="4">
        <v>12.8</v>
      </c>
      <c r="E6" s="4">
        <v>12.8</v>
      </c>
      <c r="F6" s="4">
        <v>13.1</v>
      </c>
      <c r="G6" s="4">
        <v>12.9</v>
      </c>
      <c r="H6" s="5">
        <v>12.8</v>
      </c>
      <c r="I6" s="4">
        <v>12.8</v>
      </c>
      <c r="J6" s="4">
        <v>12.8</v>
      </c>
      <c r="K6" s="4">
        <v>13.1</v>
      </c>
      <c r="L6" s="4">
        <v>12.8</v>
      </c>
      <c r="M6" s="4">
        <v>12.9</v>
      </c>
      <c r="N6" s="4">
        <v>12.8</v>
      </c>
      <c r="O6" s="4">
        <v>12.8</v>
      </c>
      <c r="P6" s="4">
        <v>13.1</v>
      </c>
      <c r="Q6" s="4">
        <v>12.9</v>
      </c>
      <c r="R6" s="4">
        <v>12.8</v>
      </c>
      <c r="S6" s="4">
        <v>13.1</v>
      </c>
      <c r="T6" s="4">
        <v>12.9</v>
      </c>
      <c r="U6" s="4">
        <v>12.8</v>
      </c>
      <c r="V6" s="19">
        <v>12.8</v>
      </c>
    </row>
    <row r="7" spans="2:23" x14ac:dyDescent="0.25">
      <c r="B7" s="18" t="s">
        <v>4</v>
      </c>
      <c r="C7" s="12">
        <v>12.6</v>
      </c>
      <c r="D7" s="4">
        <v>12.8</v>
      </c>
      <c r="E7" s="4">
        <v>12.7</v>
      </c>
      <c r="F7" s="4">
        <v>13</v>
      </c>
      <c r="G7" s="4">
        <v>12.7</v>
      </c>
      <c r="H7" s="4">
        <v>12.7</v>
      </c>
      <c r="I7" s="4">
        <v>12.8</v>
      </c>
      <c r="J7" s="4">
        <v>12.8</v>
      </c>
      <c r="K7" s="4">
        <v>13</v>
      </c>
      <c r="L7" s="4">
        <v>12.8</v>
      </c>
      <c r="M7" s="4">
        <v>12.7</v>
      </c>
      <c r="N7" s="4">
        <v>12.8</v>
      </c>
      <c r="O7" s="4">
        <v>12.8</v>
      </c>
      <c r="P7" s="4">
        <v>13</v>
      </c>
      <c r="Q7" s="4">
        <v>12.7</v>
      </c>
      <c r="R7" s="4">
        <v>12.8</v>
      </c>
      <c r="S7" s="4">
        <v>13</v>
      </c>
      <c r="T7" s="4">
        <v>12.7</v>
      </c>
      <c r="U7" s="4">
        <v>12.8</v>
      </c>
      <c r="V7" s="19">
        <v>12.8</v>
      </c>
    </row>
    <row r="8" spans="2:23" x14ac:dyDescent="0.25">
      <c r="B8" s="20" t="s">
        <v>15</v>
      </c>
      <c r="C8" s="11">
        <f>AVERAGE(C3:C7)</f>
        <v>12.58</v>
      </c>
      <c r="D8" s="11">
        <f t="shared" ref="D8:V8" si="0">AVERAGE(D3:D7)</f>
        <v>12.8</v>
      </c>
      <c r="E8" s="11">
        <f t="shared" si="0"/>
        <v>12.74</v>
      </c>
      <c r="F8" s="11">
        <f t="shared" si="0"/>
        <v>12.960000000000003</v>
      </c>
      <c r="G8" s="11">
        <f t="shared" si="0"/>
        <v>12.819999999999999</v>
      </c>
      <c r="H8" s="11">
        <f t="shared" si="0"/>
        <v>12.820000000000002</v>
      </c>
      <c r="I8" s="11">
        <f t="shared" si="0"/>
        <v>12.8</v>
      </c>
      <c r="J8" s="11">
        <f t="shared" si="0"/>
        <v>12.919999999999998</v>
      </c>
      <c r="K8" s="11">
        <f t="shared" si="0"/>
        <v>12.960000000000003</v>
      </c>
      <c r="L8" s="11">
        <f t="shared" si="0"/>
        <v>12.8</v>
      </c>
      <c r="M8" s="11">
        <f t="shared" si="0"/>
        <v>12.819999999999999</v>
      </c>
      <c r="N8" s="11">
        <f t="shared" si="0"/>
        <v>12.919999999999998</v>
      </c>
      <c r="O8" s="11">
        <f t="shared" si="0"/>
        <v>12.8</v>
      </c>
      <c r="P8" s="11">
        <f t="shared" si="0"/>
        <v>12.960000000000003</v>
      </c>
      <c r="Q8" s="11">
        <f t="shared" si="0"/>
        <v>12.819999999999999</v>
      </c>
      <c r="R8" s="11">
        <f t="shared" si="0"/>
        <v>12.8</v>
      </c>
      <c r="S8" s="11">
        <f t="shared" si="0"/>
        <v>12.960000000000003</v>
      </c>
      <c r="T8" s="11">
        <f t="shared" si="0"/>
        <v>12.819999999999999</v>
      </c>
      <c r="U8" s="11">
        <f t="shared" si="0"/>
        <v>12.919999999999998</v>
      </c>
      <c r="V8" s="21">
        <f t="shared" si="0"/>
        <v>12.8</v>
      </c>
      <c r="W8" s="10"/>
    </row>
    <row r="9" spans="2:23" x14ac:dyDescent="0.25">
      <c r="B9" s="22" t="s">
        <v>16</v>
      </c>
      <c r="C9" s="11">
        <f>AVERAGE(C8:V8)</f>
        <v>12.840999999999999</v>
      </c>
      <c r="D9" s="8"/>
      <c r="E9" s="8"/>
      <c r="F9" s="8"/>
      <c r="G9" s="8"/>
      <c r="H9" s="8"/>
      <c r="I9" s="8"/>
      <c r="J9" s="8"/>
      <c r="K9" s="8"/>
      <c r="L9" s="8"/>
      <c r="M9" s="9"/>
      <c r="N9" s="8"/>
      <c r="O9" s="8"/>
      <c r="P9" s="8"/>
      <c r="Q9" s="8"/>
      <c r="R9" s="8"/>
      <c r="S9" s="8"/>
      <c r="T9" s="8"/>
      <c r="U9" s="8"/>
      <c r="V9" s="23"/>
      <c r="W9" s="10"/>
    </row>
    <row r="10" spans="2:23" ht="26.25" customHeight="1" x14ac:dyDescent="0.25">
      <c r="B10" s="24" t="s">
        <v>6</v>
      </c>
      <c r="C10" s="25">
        <f>STDEV(C3:V7)</f>
        <v>0.12640723032638557</v>
      </c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6"/>
    </row>
    <row r="11" spans="2:23" x14ac:dyDescent="0.25">
      <c r="B11" s="27" t="s">
        <v>7</v>
      </c>
      <c r="C11" s="3">
        <v>14</v>
      </c>
      <c r="D11" s="28" t="s">
        <v>9</v>
      </c>
      <c r="E11" s="29">
        <f>C11-C12</f>
        <v>2</v>
      </c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1"/>
    </row>
    <row r="12" spans="2:23" x14ac:dyDescent="0.25">
      <c r="B12" s="27" t="s">
        <v>8</v>
      </c>
      <c r="C12" s="3">
        <v>12</v>
      </c>
      <c r="D12" s="30"/>
      <c r="E12" s="30"/>
      <c r="F12" s="30"/>
      <c r="G12" s="30"/>
      <c r="H12" s="30"/>
      <c r="I12" s="30"/>
      <c r="J12" s="30"/>
      <c r="K12" s="30"/>
      <c r="L12" s="30"/>
      <c r="M12" s="33"/>
      <c r="N12" s="33"/>
      <c r="O12" s="30"/>
      <c r="P12" s="30"/>
      <c r="Q12" s="30"/>
      <c r="R12" s="30"/>
      <c r="S12" s="30"/>
      <c r="T12" s="30"/>
      <c r="U12" s="30"/>
      <c r="V12" s="31"/>
    </row>
    <row r="13" spans="2:23" ht="15.6" x14ac:dyDescent="0.25">
      <c r="B13" s="32" t="s">
        <v>13</v>
      </c>
      <c r="C13" s="2">
        <f>((C11-C12)/(6*C10))</f>
        <v>2.6369799612938367</v>
      </c>
      <c r="D13" s="30"/>
      <c r="E13" s="30"/>
      <c r="F13" s="33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1"/>
    </row>
    <row r="14" spans="2:23" ht="15.6" x14ac:dyDescent="0.25">
      <c r="B14" s="32" t="s">
        <v>14</v>
      </c>
      <c r="C14" s="2">
        <f>(D16/(3*C10))</f>
        <v>2.2177001474481148</v>
      </c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1"/>
    </row>
    <row r="15" spans="2:23" x14ac:dyDescent="0.25">
      <c r="B15" s="34"/>
      <c r="C15" s="30"/>
      <c r="D15" s="30"/>
      <c r="E15" s="30"/>
      <c r="F15" s="30"/>
      <c r="G15" s="30"/>
      <c r="H15" s="30"/>
      <c r="I15" s="30"/>
      <c r="J15" s="30"/>
      <c r="K15" s="35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1"/>
    </row>
    <row r="16" spans="2:23" x14ac:dyDescent="0.25">
      <c r="B16" s="36">
        <f>C11-C9</f>
        <v>1.1590000000000007</v>
      </c>
      <c r="C16" s="25">
        <f>C9-C12</f>
        <v>0.8409999999999993</v>
      </c>
      <c r="D16" s="25">
        <f>MIN(B16:C16)</f>
        <v>0.8409999999999993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1"/>
    </row>
    <row r="17" spans="2:22" ht="21.75" customHeight="1" x14ac:dyDescent="0.25">
      <c r="B17" s="41" t="s">
        <v>10</v>
      </c>
      <c r="C17" s="43" t="s">
        <v>17</v>
      </c>
      <c r="D17" s="44"/>
      <c r="E17" s="45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1"/>
    </row>
    <row r="18" spans="2:22" ht="21.75" customHeight="1" thickBot="1" x14ac:dyDescent="0.3">
      <c r="B18" s="42" t="s">
        <v>11</v>
      </c>
      <c r="C18" s="46" t="s">
        <v>18</v>
      </c>
      <c r="D18" s="47"/>
      <c r="E18" s="48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40"/>
    </row>
    <row r="19" spans="2:22" x14ac:dyDescent="0.25">
      <c r="B19" s="34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1"/>
    </row>
    <row r="20" spans="2:22" x14ac:dyDescent="0.25">
      <c r="B20" s="34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1"/>
    </row>
    <row r="21" spans="2:22" x14ac:dyDescent="0.25">
      <c r="B21" s="34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1"/>
    </row>
    <row r="22" spans="2:22" x14ac:dyDescent="0.25">
      <c r="B22" s="34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1"/>
    </row>
    <row r="23" spans="2:22" x14ac:dyDescent="0.25">
      <c r="B23" s="34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1"/>
    </row>
    <row r="24" spans="2:22" ht="15.6" x14ac:dyDescent="0.3">
      <c r="B24" s="37" t="s">
        <v>12</v>
      </c>
      <c r="C24" s="6"/>
      <c r="D24" s="6"/>
      <c r="E24" s="6"/>
      <c r="F24" s="6"/>
      <c r="G24" s="7"/>
      <c r="H24" s="6"/>
      <c r="I24" s="14"/>
      <c r="J24" s="13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1"/>
    </row>
    <row r="25" spans="2:22" ht="12.6" thickBot="1" x14ac:dyDescent="0.3">
      <c r="B25" s="38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40"/>
    </row>
  </sheetData>
  <mergeCells count="2">
    <mergeCell ref="C17:E17"/>
    <mergeCell ref="C18:E18"/>
  </mergeCells>
  <pageMargins left="0.25" right="0.25" top="0.75" bottom="0.75" header="0.3" footer="0.3"/>
  <pageSetup paperSize="9" scale="10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Pp &amp; Ppk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shantigp</dc:creator>
  <cp:lastModifiedBy>Windows User</cp:lastModifiedBy>
  <cp:lastPrinted>2019-10-26T05:24:20Z</cp:lastPrinted>
  <dcterms:created xsi:type="dcterms:W3CDTF">2016-12-28T06:41:04Z</dcterms:created>
  <dcterms:modified xsi:type="dcterms:W3CDTF">2020-11-05T13:24:11Z</dcterms:modified>
</cp:coreProperties>
</file>