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X-Bar Chart" sheetId="1" r:id="rId1"/>
    <sheet name="R-Chart" sheetId="4" r:id="rId2"/>
  </sheets>
  <calcPr calcId="144525"/>
</workbook>
</file>

<file path=xl/calcChain.xml><?xml version="1.0" encoding="utf-8"?>
<calcChain xmlns="http://schemas.openxmlformats.org/spreadsheetml/2006/main">
  <c r="H22" i="4" l="1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3" i="4"/>
  <c r="G3" i="4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3" i="1"/>
  <c r="I7" i="1" s="1"/>
  <c r="J7" i="4" l="1"/>
  <c r="K7" i="4" s="1"/>
  <c r="H20" i="1"/>
  <c r="H16" i="1"/>
  <c r="H12" i="1"/>
  <c r="H8" i="1"/>
  <c r="H4" i="1"/>
  <c r="I20" i="1"/>
  <c r="I16" i="1"/>
  <c r="I12" i="1"/>
  <c r="I8" i="1"/>
  <c r="I4" i="1"/>
  <c r="H21" i="1"/>
  <c r="H17" i="1"/>
  <c r="H13" i="1"/>
  <c r="H9" i="1"/>
  <c r="H5" i="1"/>
  <c r="I21" i="1"/>
  <c r="I17" i="1"/>
  <c r="I13" i="1"/>
  <c r="I9" i="1"/>
  <c r="I5" i="1"/>
  <c r="H22" i="1"/>
  <c r="H18" i="1"/>
  <c r="H14" i="1"/>
  <c r="H10" i="1"/>
  <c r="H6" i="1"/>
  <c r="I22" i="1"/>
  <c r="I18" i="1"/>
  <c r="I14" i="1"/>
  <c r="I10" i="1"/>
  <c r="I6" i="1"/>
  <c r="H3" i="1"/>
  <c r="H19" i="1"/>
  <c r="H15" i="1"/>
  <c r="H11" i="1"/>
  <c r="H7" i="1"/>
  <c r="I3" i="1"/>
  <c r="I19" i="1"/>
  <c r="I15" i="1"/>
  <c r="I11" i="1"/>
  <c r="I22" i="4"/>
  <c r="J8" i="4"/>
  <c r="K8" i="4" s="1"/>
  <c r="J20" i="4"/>
  <c r="K20" i="4" s="1"/>
  <c r="J16" i="4"/>
  <c r="K16" i="4" s="1"/>
  <c r="J12" i="4"/>
  <c r="K12" i="4" s="1"/>
  <c r="J4" i="4"/>
  <c r="K4" i="4" s="1"/>
  <c r="J21" i="4"/>
  <c r="K21" i="4" s="1"/>
  <c r="J17" i="4"/>
  <c r="K17" i="4" s="1"/>
  <c r="J13" i="4"/>
  <c r="K13" i="4" s="1"/>
  <c r="J9" i="4"/>
  <c r="K9" i="4" s="1"/>
  <c r="J5" i="4"/>
  <c r="K5" i="4" s="1"/>
  <c r="J10" i="4"/>
  <c r="K10" i="4" s="1"/>
  <c r="J22" i="4"/>
  <c r="K22" i="4" s="1"/>
  <c r="J18" i="4"/>
  <c r="K18" i="4" s="1"/>
  <c r="J14" i="4"/>
  <c r="K14" i="4" s="1"/>
  <c r="J6" i="4"/>
  <c r="K6" i="4" s="1"/>
  <c r="J3" i="4"/>
  <c r="K3" i="4" s="1"/>
  <c r="J19" i="4"/>
  <c r="K19" i="4" s="1"/>
  <c r="J15" i="4"/>
  <c r="K15" i="4" s="1"/>
  <c r="J11" i="4"/>
  <c r="K11" i="4" s="1"/>
  <c r="I3" i="4"/>
  <c r="I5" i="4"/>
  <c r="I7" i="4"/>
  <c r="I9" i="4"/>
  <c r="I11" i="4"/>
  <c r="I13" i="4"/>
  <c r="I15" i="4"/>
  <c r="I17" i="4"/>
  <c r="I19" i="4"/>
  <c r="I21" i="4"/>
  <c r="I4" i="4"/>
  <c r="I6" i="4"/>
  <c r="I8" i="4"/>
  <c r="I10" i="4"/>
  <c r="I12" i="4"/>
  <c r="I14" i="4"/>
  <c r="I16" i="4"/>
  <c r="I18" i="4"/>
  <c r="I20" i="4"/>
  <c r="K5" i="1" l="1"/>
  <c r="J5" i="1"/>
  <c r="K17" i="1"/>
  <c r="J17" i="1"/>
  <c r="K8" i="1"/>
  <c r="J8" i="1"/>
  <c r="K15" i="1"/>
  <c r="J15" i="1"/>
  <c r="K6" i="1"/>
  <c r="J6" i="1"/>
  <c r="K22" i="1"/>
  <c r="J22" i="1"/>
  <c r="K13" i="1"/>
  <c r="J13" i="1"/>
  <c r="K4" i="1"/>
  <c r="J4" i="1"/>
  <c r="K20" i="1"/>
  <c r="J20" i="1"/>
  <c r="K3" i="1"/>
  <c r="J3" i="1"/>
  <c r="K21" i="1"/>
  <c r="J21" i="1"/>
  <c r="K19" i="1"/>
  <c r="J19" i="1"/>
  <c r="K10" i="1"/>
  <c r="J10" i="1"/>
  <c r="K11" i="1"/>
  <c r="J11" i="1"/>
  <c r="K18" i="1"/>
  <c r="J18" i="1"/>
  <c r="K9" i="1"/>
  <c r="J9" i="1"/>
  <c r="K16" i="1"/>
  <c r="J16" i="1"/>
  <c r="K7" i="1"/>
  <c r="J7" i="1"/>
  <c r="K12" i="1"/>
  <c r="J12" i="1"/>
  <c r="K14" i="1"/>
  <c r="J14" i="1"/>
</calcChain>
</file>

<file path=xl/sharedStrings.xml><?xml version="1.0" encoding="utf-8"?>
<sst xmlns="http://schemas.openxmlformats.org/spreadsheetml/2006/main" count="75" uniqueCount="24">
  <si>
    <t>X-Bar &amp; R- Chart</t>
  </si>
  <si>
    <t>Date</t>
  </si>
  <si>
    <t>x1</t>
  </si>
  <si>
    <t>x2</t>
  </si>
  <si>
    <t>x3</t>
  </si>
  <si>
    <t>x4</t>
  </si>
  <si>
    <t>x5</t>
  </si>
  <si>
    <t>Avg. (X-Bar)</t>
  </si>
  <si>
    <t>Range</t>
  </si>
  <si>
    <t>xx/yy/19</t>
  </si>
  <si>
    <t>Spec.</t>
  </si>
  <si>
    <t>Sample Size=5</t>
  </si>
  <si>
    <t>Frequency=5 samples per 2 Hrs</t>
  </si>
  <si>
    <t>Shift=A(8Hrs)</t>
  </si>
  <si>
    <t>1400°C±20°C</t>
  </si>
  <si>
    <t>pp/qq/19</t>
  </si>
  <si>
    <t>ss/gg/19</t>
  </si>
  <si>
    <t>pp/ss/19</t>
  </si>
  <si>
    <t>nn/gg/19</t>
  </si>
  <si>
    <t>X-Bouble Bar</t>
  </si>
  <si>
    <t>Std. Dev.</t>
  </si>
  <si>
    <t>UCL</t>
  </si>
  <si>
    <t>LCL</t>
  </si>
  <si>
    <t>R-Bar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</si>
</sst>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N"/>
              <a:t>X-Bar</a:t>
            </a:r>
            <a:r>
              <a:rPr lang="en-IN" baseline="0"/>
              <a:t> Control Chart</a:t>
            </a:r>
            <a:endParaRPr lang="en-IN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'X-Bar Chart'!$G$2</c:f>
              <c:strCache>
                <c:ptCount val="1"/>
                <c:pt idx="0">
                  <c:v>Avg. (X-Bar)</c:v>
                </c:pt>
              </c:strCache>
            </c:strRef>
          </c:tx>
          <c:marker>
            <c:symbol val="none"/>
          </c:marker>
          <c:val>
            <c:numRef>
              <c:f>'X-Bar Chart'!$G$3:$G$22</c:f>
              <c:numCache>
                <c:formatCode>General</c:formatCode>
                <c:ptCount val="20"/>
                <c:pt idx="0">
                  <c:v>1394.6</c:v>
                </c:pt>
                <c:pt idx="1">
                  <c:v>1397.2</c:v>
                </c:pt>
                <c:pt idx="2">
                  <c:v>1399.4</c:v>
                </c:pt>
                <c:pt idx="3">
                  <c:v>1402.4</c:v>
                </c:pt>
                <c:pt idx="4">
                  <c:v>1406.2</c:v>
                </c:pt>
                <c:pt idx="5">
                  <c:v>1399.2</c:v>
                </c:pt>
                <c:pt idx="6">
                  <c:v>1397.6</c:v>
                </c:pt>
                <c:pt idx="7">
                  <c:v>1402.4</c:v>
                </c:pt>
                <c:pt idx="8">
                  <c:v>1397.2</c:v>
                </c:pt>
                <c:pt idx="9">
                  <c:v>1402.4</c:v>
                </c:pt>
                <c:pt idx="10">
                  <c:v>1397.6</c:v>
                </c:pt>
                <c:pt idx="11">
                  <c:v>1399.4</c:v>
                </c:pt>
                <c:pt idx="12">
                  <c:v>1398.2</c:v>
                </c:pt>
                <c:pt idx="13">
                  <c:v>1398</c:v>
                </c:pt>
                <c:pt idx="14">
                  <c:v>1401.2</c:v>
                </c:pt>
                <c:pt idx="15">
                  <c:v>1397.6</c:v>
                </c:pt>
                <c:pt idx="16">
                  <c:v>1402</c:v>
                </c:pt>
                <c:pt idx="17">
                  <c:v>1399.6</c:v>
                </c:pt>
                <c:pt idx="18">
                  <c:v>1397.6</c:v>
                </c:pt>
                <c:pt idx="19">
                  <c:v>1406.2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'X-Bar Chart'!$H$2</c:f>
              <c:strCache>
                <c:ptCount val="1"/>
                <c:pt idx="0">
                  <c:v>X-Bouble Bar</c:v>
                </c:pt>
              </c:strCache>
            </c:strRef>
          </c:tx>
          <c:marker>
            <c:symbol val="none"/>
          </c:marker>
          <c:val>
            <c:numRef>
              <c:f>'X-Bar Chart'!$H$3:$H$22</c:f>
              <c:numCache>
                <c:formatCode>General</c:formatCode>
                <c:ptCount val="20"/>
                <c:pt idx="0">
                  <c:v>1399.8</c:v>
                </c:pt>
                <c:pt idx="1">
                  <c:v>1399.8</c:v>
                </c:pt>
                <c:pt idx="2">
                  <c:v>1399.8</c:v>
                </c:pt>
                <c:pt idx="3">
                  <c:v>1399.8</c:v>
                </c:pt>
                <c:pt idx="4">
                  <c:v>1399.8</c:v>
                </c:pt>
                <c:pt idx="5">
                  <c:v>1399.8</c:v>
                </c:pt>
                <c:pt idx="6">
                  <c:v>1399.8</c:v>
                </c:pt>
                <c:pt idx="7">
                  <c:v>1399.8</c:v>
                </c:pt>
                <c:pt idx="8">
                  <c:v>1399.8</c:v>
                </c:pt>
                <c:pt idx="9">
                  <c:v>1399.8</c:v>
                </c:pt>
                <c:pt idx="10">
                  <c:v>1399.8</c:v>
                </c:pt>
                <c:pt idx="11">
                  <c:v>1399.8</c:v>
                </c:pt>
                <c:pt idx="12">
                  <c:v>1399.8</c:v>
                </c:pt>
                <c:pt idx="13">
                  <c:v>1399.8</c:v>
                </c:pt>
                <c:pt idx="14">
                  <c:v>1399.8</c:v>
                </c:pt>
                <c:pt idx="15">
                  <c:v>1399.8</c:v>
                </c:pt>
                <c:pt idx="16">
                  <c:v>1399.8</c:v>
                </c:pt>
                <c:pt idx="17">
                  <c:v>1399.8</c:v>
                </c:pt>
                <c:pt idx="18">
                  <c:v>1399.8</c:v>
                </c:pt>
                <c:pt idx="19">
                  <c:v>1399.8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'X-Bar Chart'!$J$2</c:f>
              <c:strCache>
                <c:ptCount val="1"/>
                <c:pt idx="0">
                  <c:v>UCL</c:v>
                </c:pt>
              </c:strCache>
            </c:strRef>
          </c:tx>
          <c:marker>
            <c:symbol val="none"/>
          </c:marker>
          <c:val>
            <c:numRef>
              <c:f>'X-Bar Chart'!$J$3:$J$22</c:f>
              <c:numCache>
                <c:formatCode>0.0</c:formatCode>
                <c:ptCount val="20"/>
                <c:pt idx="0">
                  <c:v>1408.9160933460962</c:v>
                </c:pt>
                <c:pt idx="1">
                  <c:v>1408.9160933460962</c:v>
                </c:pt>
                <c:pt idx="2">
                  <c:v>1408.9160933460962</c:v>
                </c:pt>
                <c:pt idx="3">
                  <c:v>1408.9160933460962</c:v>
                </c:pt>
                <c:pt idx="4">
                  <c:v>1408.9160933460962</c:v>
                </c:pt>
                <c:pt idx="5">
                  <c:v>1408.9160933460962</c:v>
                </c:pt>
                <c:pt idx="6">
                  <c:v>1408.9160933460962</c:v>
                </c:pt>
                <c:pt idx="7">
                  <c:v>1408.9160933460962</c:v>
                </c:pt>
                <c:pt idx="8">
                  <c:v>1408.9160933460962</c:v>
                </c:pt>
                <c:pt idx="9">
                  <c:v>1408.9160933460962</c:v>
                </c:pt>
                <c:pt idx="10">
                  <c:v>1408.9160933460962</c:v>
                </c:pt>
                <c:pt idx="11">
                  <c:v>1408.9160933460962</c:v>
                </c:pt>
                <c:pt idx="12">
                  <c:v>1408.9160933460962</c:v>
                </c:pt>
                <c:pt idx="13">
                  <c:v>1408.9160933460962</c:v>
                </c:pt>
                <c:pt idx="14">
                  <c:v>1408.9160933460962</c:v>
                </c:pt>
                <c:pt idx="15">
                  <c:v>1408.9160933460962</c:v>
                </c:pt>
                <c:pt idx="16">
                  <c:v>1408.9160933460962</c:v>
                </c:pt>
                <c:pt idx="17">
                  <c:v>1408.9160933460962</c:v>
                </c:pt>
                <c:pt idx="18">
                  <c:v>1408.9160933460962</c:v>
                </c:pt>
                <c:pt idx="19">
                  <c:v>1408.9160933460962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'X-Bar Chart'!$K$2</c:f>
              <c:strCache>
                <c:ptCount val="1"/>
                <c:pt idx="0">
                  <c:v>LCL</c:v>
                </c:pt>
              </c:strCache>
            </c:strRef>
          </c:tx>
          <c:marker>
            <c:symbol val="none"/>
          </c:marker>
          <c:val>
            <c:numRef>
              <c:f>'X-Bar Chart'!$K$3:$K$22</c:f>
              <c:numCache>
                <c:formatCode>0.0</c:formatCode>
                <c:ptCount val="20"/>
                <c:pt idx="0">
                  <c:v>1390.6839066539037</c:v>
                </c:pt>
                <c:pt idx="1">
                  <c:v>1390.6839066539037</c:v>
                </c:pt>
                <c:pt idx="2">
                  <c:v>1390.6839066539037</c:v>
                </c:pt>
                <c:pt idx="3">
                  <c:v>1390.6839066539037</c:v>
                </c:pt>
                <c:pt idx="4">
                  <c:v>1390.6839066539037</c:v>
                </c:pt>
                <c:pt idx="5">
                  <c:v>1390.6839066539037</c:v>
                </c:pt>
                <c:pt idx="6">
                  <c:v>1390.6839066539037</c:v>
                </c:pt>
                <c:pt idx="7">
                  <c:v>1390.6839066539037</c:v>
                </c:pt>
                <c:pt idx="8">
                  <c:v>1390.6839066539037</c:v>
                </c:pt>
                <c:pt idx="9">
                  <c:v>1390.6839066539037</c:v>
                </c:pt>
                <c:pt idx="10">
                  <c:v>1390.6839066539037</c:v>
                </c:pt>
                <c:pt idx="11">
                  <c:v>1390.6839066539037</c:v>
                </c:pt>
                <c:pt idx="12">
                  <c:v>1390.6839066539037</c:v>
                </c:pt>
                <c:pt idx="13">
                  <c:v>1390.6839066539037</c:v>
                </c:pt>
                <c:pt idx="14">
                  <c:v>1390.6839066539037</c:v>
                </c:pt>
                <c:pt idx="15">
                  <c:v>1390.6839066539037</c:v>
                </c:pt>
                <c:pt idx="16">
                  <c:v>1390.6839066539037</c:v>
                </c:pt>
                <c:pt idx="17">
                  <c:v>1390.6839066539037</c:v>
                </c:pt>
                <c:pt idx="18">
                  <c:v>1390.6839066539037</c:v>
                </c:pt>
                <c:pt idx="19">
                  <c:v>1390.6839066539037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83360"/>
        <c:axId val="136784896"/>
      </c:lineChart>
      <c:catAx>
        <c:axId val="1367833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36784896"/>
        <c:crosses val="autoZero"/>
        <c:auto val="1"/>
        <c:lblAlgn val="ctr"/>
        <c:lblOffset val="100"/>
        <c:noMultiLvlLbl val="0"/>
      </c:catAx>
      <c:valAx>
        <c:axId val="136784896"/>
        <c:scaling>
          <c:orientation val="minMax"/>
          <c:min val="1385"/>
        </c:scaling>
        <c:delete val="0"/>
        <c:axPos val="l"/>
        <c:numFmt formatCode="General" sourceLinked="1"/>
        <c:majorTickMark val="none"/>
        <c:minorTickMark val="none"/>
        <c:tickLblPos val="nextTo"/>
        <c:crossAx val="1367833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R-Control</a:t>
            </a:r>
            <a:r>
              <a:rPr lang="en-US" baseline="0"/>
              <a:t> Chart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'R-Chart'!$H$2</c:f>
              <c:strCache>
                <c:ptCount val="1"/>
                <c:pt idx="0">
                  <c:v>Range</c:v>
                </c:pt>
              </c:strCache>
            </c:strRef>
          </c:tx>
          <c:marker>
            <c:symbol val="none"/>
          </c:marker>
          <c:val>
            <c:numRef>
              <c:f>'R-Chart'!$H$3:$H$22</c:f>
              <c:numCache>
                <c:formatCode>General</c:formatCode>
                <c:ptCount val="20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'R-Chart'!$J$2</c:f>
              <c:strCache>
                <c:ptCount val="1"/>
                <c:pt idx="0">
                  <c:v>R-Bar</c:v>
                </c:pt>
              </c:strCache>
            </c:strRef>
          </c:tx>
          <c:marker>
            <c:symbol val="none"/>
          </c:marker>
          <c:val>
            <c:numRef>
              <c:f>'R-Chart'!$J$3:$J$22</c:f>
              <c:numCache>
                <c:formatCode>0.000</c:formatCode>
                <c:ptCount val="20"/>
                <c:pt idx="0">
                  <c:v>2.35</c:v>
                </c:pt>
                <c:pt idx="1">
                  <c:v>2.35</c:v>
                </c:pt>
                <c:pt idx="2">
                  <c:v>2.35</c:v>
                </c:pt>
                <c:pt idx="3">
                  <c:v>2.35</c:v>
                </c:pt>
                <c:pt idx="4">
                  <c:v>2.35</c:v>
                </c:pt>
                <c:pt idx="5">
                  <c:v>2.35</c:v>
                </c:pt>
                <c:pt idx="6">
                  <c:v>2.35</c:v>
                </c:pt>
                <c:pt idx="7">
                  <c:v>2.35</c:v>
                </c:pt>
                <c:pt idx="8">
                  <c:v>2.35</c:v>
                </c:pt>
                <c:pt idx="9">
                  <c:v>2.35</c:v>
                </c:pt>
                <c:pt idx="10">
                  <c:v>2.35</c:v>
                </c:pt>
                <c:pt idx="11">
                  <c:v>2.35</c:v>
                </c:pt>
                <c:pt idx="12">
                  <c:v>2.35</c:v>
                </c:pt>
                <c:pt idx="13">
                  <c:v>2.35</c:v>
                </c:pt>
                <c:pt idx="14">
                  <c:v>2.35</c:v>
                </c:pt>
                <c:pt idx="15">
                  <c:v>2.35</c:v>
                </c:pt>
                <c:pt idx="16">
                  <c:v>2.35</c:v>
                </c:pt>
                <c:pt idx="17">
                  <c:v>2.35</c:v>
                </c:pt>
                <c:pt idx="18">
                  <c:v>2.35</c:v>
                </c:pt>
                <c:pt idx="19">
                  <c:v>2.35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'R-Chart'!$K$2</c:f>
              <c:strCache>
                <c:ptCount val="1"/>
                <c:pt idx="0">
                  <c:v>UCL</c:v>
                </c:pt>
              </c:strCache>
            </c:strRef>
          </c:tx>
          <c:marker>
            <c:symbol val="none"/>
          </c:marker>
          <c:val>
            <c:numRef>
              <c:f>'R-Chart'!$K$3:$K$22</c:f>
              <c:numCache>
                <c:formatCode>0.0</c:formatCode>
                <c:ptCount val="20"/>
                <c:pt idx="0">
                  <c:v>4.9679000000000002</c:v>
                </c:pt>
                <c:pt idx="1">
                  <c:v>4.9679000000000002</c:v>
                </c:pt>
                <c:pt idx="2">
                  <c:v>4.9679000000000002</c:v>
                </c:pt>
                <c:pt idx="3">
                  <c:v>4.9679000000000002</c:v>
                </c:pt>
                <c:pt idx="4">
                  <c:v>4.9679000000000002</c:v>
                </c:pt>
                <c:pt idx="5">
                  <c:v>4.9679000000000002</c:v>
                </c:pt>
                <c:pt idx="6">
                  <c:v>4.9679000000000002</c:v>
                </c:pt>
                <c:pt idx="7">
                  <c:v>4.9679000000000002</c:v>
                </c:pt>
                <c:pt idx="8">
                  <c:v>4.9679000000000002</c:v>
                </c:pt>
                <c:pt idx="9">
                  <c:v>4.9679000000000002</c:v>
                </c:pt>
                <c:pt idx="10">
                  <c:v>4.9679000000000002</c:v>
                </c:pt>
                <c:pt idx="11">
                  <c:v>4.9679000000000002</c:v>
                </c:pt>
                <c:pt idx="12">
                  <c:v>4.9679000000000002</c:v>
                </c:pt>
                <c:pt idx="13">
                  <c:v>4.9679000000000002</c:v>
                </c:pt>
                <c:pt idx="14">
                  <c:v>4.9679000000000002</c:v>
                </c:pt>
                <c:pt idx="15">
                  <c:v>4.9679000000000002</c:v>
                </c:pt>
                <c:pt idx="16">
                  <c:v>4.9679000000000002</c:v>
                </c:pt>
                <c:pt idx="17">
                  <c:v>4.9679000000000002</c:v>
                </c:pt>
                <c:pt idx="18">
                  <c:v>4.9679000000000002</c:v>
                </c:pt>
                <c:pt idx="19">
                  <c:v>4.9679000000000002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'R-Chart'!$L$2</c:f>
              <c:strCache>
                <c:ptCount val="1"/>
                <c:pt idx="0">
                  <c:v>LCL</c:v>
                </c:pt>
              </c:strCache>
            </c:strRef>
          </c:tx>
          <c:marker>
            <c:symbol val="none"/>
          </c:marker>
          <c:val>
            <c:numRef>
              <c:f>'R-Chart'!$L$3:$L$22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2544"/>
        <c:axId val="188254080"/>
      </c:lineChart>
      <c:catAx>
        <c:axId val="1882525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88254080"/>
        <c:crosses val="autoZero"/>
        <c:auto val="1"/>
        <c:lblAlgn val="ctr"/>
        <c:lblOffset val="100"/>
        <c:noMultiLvlLbl val="0"/>
      </c:catAx>
      <c:valAx>
        <c:axId val="188254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82525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1</xdr:row>
      <xdr:rowOff>9525</xdr:rowOff>
    </xdr:from>
    <xdr:to>
      <xdr:col>19</xdr:col>
      <xdr:colOff>180975</xdr:colOff>
      <xdr:row>21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266700</xdr:colOff>
      <xdr:row>4</xdr:row>
      <xdr:rowOff>123825</xdr:rowOff>
    </xdr:from>
    <xdr:to>
      <xdr:col>19</xdr:col>
      <xdr:colOff>123825</xdr:colOff>
      <xdr:row>6</xdr:row>
      <xdr:rowOff>104775</xdr:rowOff>
    </xdr:to>
    <xdr:sp macro="" textlink="">
      <xdr:nvSpPr>
        <xdr:cNvPr id="3" name="Down Arrow Callout 2"/>
        <xdr:cNvSpPr/>
      </xdr:nvSpPr>
      <xdr:spPr>
        <a:xfrm>
          <a:off x="12439650" y="1057275"/>
          <a:ext cx="466725" cy="361950"/>
        </a:xfrm>
        <a:prstGeom prst="downArrowCallou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IN" sz="1100" b="1"/>
            <a:t>UCL</a:t>
          </a:r>
        </a:p>
      </xdr:txBody>
    </xdr:sp>
    <xdr:clientData/>
  </xdr:twoCellAnchor>
  <xdr:twoCellAnchor>
    <xdr:from>
      <xdr:col>18</xdr:col>
      <xdr:colOff>285749</xdr:colOff>
      <xdr:row>15</xdr:row>
      <xdr:rowOff>85725</xdr:rowOff>
    </xdr:from>
    <xdr:to>
      <xdr:col>19</xdr:col>
      <xdr:colOff>104774</xdr:colOff>
      <xdr:row>17</xdr:row>
      <xdr:rowOff>85725</xdr:rowOff>
    </xdr:to>
    <xdr:sp macro="" textlink="">
      <xdr:nvSpPr>
        <xdr:cNvPr id="5" name="Up Arrow Callout 4"/>
        <xdr:cNvSpPr/>
      </xdr:nvSpPr>
      <xdr:spPr>
        <a:xfrm>
          <a:off x="12458699" y="3114675"/>
          <a:ext cx="428625" cy="381000"/>
        </a:xfrm>
        <a:prstGeom prst="upArrowCallou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IN" sz="1100" b="1"/>
            <a:t>LCL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</xdr:colOff>
      <xdr:row>0</xdr:row>
      <xdr:rowOff>346710</xdr:rowOff>
    </xdr:from>
    <xdr:to>
      <xdr:col>19</xdr:col>
      <xdr:colOff>312420</xdr:colOff>
      <xdr:row>21</xdr:row>
      <xdr:rowOff>175260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403860</xdr:colOff>
      <xdr:row>2</xdr:row>
      <xdr:rowOff>99060</xdr:rowOff>
    </xdr:from>
    <xdr:to>
      <xdr:col>19</xdr:col>
      <xdr:colOff>260985</xdr:colOff>
      <xdr:row>4</xdr:row>
      <xdr:rowOff>80010</xdr:rowOff>
    </xdr:to>
    <xdr:sp macro="" textlink="">
      <xdr:nvSpPr>
        <xdr:cNvPr id="4" name="Down Arrow Callout 3"/>
        <xdr:cNvSpPr/>
      </xdr:nvSpPr>
      <xdr:spPr>
        <a:xfrm>
          <a:off x="12710160" y="640080"/>
          <a:ext cx="466725" cy="346710"/>
        </a:xfrm>
        <a:prstGeom prst="downArrowCallou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IN" sz="1100" b="1"/>
            <a:t>UCL</a:t>
          </a:r>
        </a:p>
      </xdr:txBody>
    </xdr:sp>
    <xdr:clientData/>
  </xdr:twoCellAnchor>
  <xdr:twoCellAnchor>
    <xdr:from>
      <xdr:col>18</xdr:col>
      <xdr:colOff>401955</xdr:colOff>
      <xdr:row>16</xdr:row>
      <xdr:rowOff>78105</xdr:rowOff>
    </xdr:from>
    <xdr:to>
      <xdr:col>19</xdr:col>
      <xdr:colOff>259080</xdr:colOff>
      <xdr:row>18</xdr:row>
      <xdr:rowOff>66675</xdr:rowOff>
    </xdr:to>
    <xdr:sp macro="" textlink="">
      <xdr:nvSpPr>
        <xdr:cNvPr id="5" name="Down Arrow Callout 4"/>
        <xdr:cNvSpPr/>
      </xdr:nvSpPr>
      <xdr:spPr>
        <a:xfrm>
          <a:off x="12708255" y="3179445"/>
          <a:ext cx="466725" cy="354330"/>
        </a:xfrm>
        <a:prstGeom prst="downArrowCallou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IN" sz="1100" b="1"/>
            <a:t>LCL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2"/>
  <sheetViews>
    <sheetView tabSelected="1" workbookViewId="0">
      <selection activeCell="I24" sqref="I24"/>
    </sheetView>
  </sheetViews>
  <sheetFormatPr defaultRowHeight="14.4" x14ac:dyDescent="0.3"/>
  <cols>
    <col min="1" max="1" width="10.88671875" customWidth="1"/>
    <col min="4" max="4" width="11.6640625" bestFit="1" customWidth="1"/>
    <col min="6" max="6" width="13.6640625" bestFit="1" customWidth="1"/>
    <col min="7" max="7" width="11.44140625" bestFit="1" customWidth="1"/>
    <col min="8" max="8" width="12.44140625" bestFit="1" customWidth="1"/>
    <col min="9" max="9" width="12.6640625" bestFit="1" customWidth="1"/>
  </cols>
  <sheetData>
    <row r="1" spans="1:11" ht="28.5" customHeight="1" x14ac:dyDescent="0.3">
      <c r="A1" s="2" t="s">
        <v>0</v>
      </c>
      <c r="B1" s="1"/>
      <c r="C1" s="1" t="s">
        <v>10</v>
      </c>
      <c r="D1" s="1" t="s">
        <v>14</v>
      </c>
      <c r="E1" s="1"/>
      <c r="F1" s="1" t="s">
        <v>11</v>
      </c>
      <c r="G1" s="2" t="s">
        <v>12</v>
      </c>
      <c r="H1" s="1"/>
      <c r="I1" s="2" t="s">
        <v>13</v>
      </c>
    </row>
    <row r="2" spans="1:11" x14ac:dyDescent="0.3">
      <c r="A2" s="6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3" t="s">
        <v>7</v>
      </c>
      <c r="H2" s="4" t="s">
        <v>19</v>
      </c>
      <c r="I2" s="5" t="s">
        <v>20</v>
      </c>
      <c r="J2" s="3" t="s">
        <v>21</v>
      </c>
      <c r="K2" s="3" t="s">
        <v>22</v>
      </c>
    </row>
    <row r="3" spans="1:11" x14ac:dyDescent="0.3">
      <c r="A3" s="5" t="s">
        <v>9</v>
      </c>
      <c r="B3" s="6">
        <v>1397</v>
      </c>
      <c r="C3" s="6">
        <v>1395</v>
      </c>
      <c r="D3" s="6">
        <v>1395</v>
      </c>
      <c r="E3" s="6">
        <v>1394</v>
      </c>
      <c r="F3" s="6">
        <v>1392</v>
      </c>
      <c r="G3" s="6">
        <f>AVERAGE(B3:F3)</f>
        <v>1394.6</v>
      </c>
      <c r="H3" s="6">
        <f>AVERAGE(G$3:$G$22)</f>
        <v>1399.8</v>
      </c>
      <c r="I3" s="7">
        <f>STDEV($G$3:$G$22)</f>
        <v>3.0386977820320586</v>
      </c>
      <c r="J3" s="8">
        <f>H3+(3*$I$3)</f>
        <v>1408.9160933460962</v>
      </c>
      <c r="K3" s="8">
        <f>H3-(3*$I$3)</f>
        <v>1390.6839066539037</v>
      </c>
    </row>
    <row r="4" spans="1:11" x14ac:dyDescent="0.3">
      <c r="A4" s="5" t="s">
        <v>9</v>
      </c>
      <c r="B4" s="6">
        <v>1398</v>
      </c>
      <c r="C4" s="6">
        <v>1398</v>
      </c>
      <c r="D4" s="6">
        <v>1397</v>
      </c>
      <c r="E4" s="6">
        <v>1397</v>
      </c>
      <c r="F4" s="6">
        <v>1396</v>
      </c>
      <c r="G4" s="6">
        <f t="shared" ref="G4:G22" si="0">AVERAGE(B4:F4)</f>
        <v>1397.2</v>
      </c>
      <c r="H4" s="6">
        <f>AVERAGE(G$3:$G$22)</f>
        <v>1399.8</v>
      </c>
      <c r="I4" s="7">
        <f t="shared" ref="I4:I22" si="1">STDEV($G$3:$G$22)</f>
        <v>3.0386977820320586</v>
      </c>
      <c r="J4" s="8">
        <f t="shared" ref="J4:J22" si="2">H4+(3*$I$3)</f>
        <v>1408.9160933460962</v>
      </c>
      <c r="K4" s="8">
        <f t="shared" ref="K4:K22" si="3">H4-(3*$I$3)</f>
        <v>1390.6839066539037</v>
      </c>
    </row>
    <row r="5" spans="1:11" x14ac:dyDescent="0.3">
      <c r="A5" s="5" t="s">
        <v>9</v>
      </c>
      <c r="B5" s="6">
        <v>1401</v>
      </c>
      <c r="C5" s="6">
        <v>1400</v>
      </c>
      <c r="D5" s="6">
        <v>1400</v>
      </c>
      <c r="E5" s="6">
        <v>1398</v>
      </c>
      <c r="F5" s="6">
        <v>1398</v>
      </c>
      <c r="G5" s="6">
        <f t="shared" si="0"/>
        <v>1399.4</v>
      </c>
      <c r="H5" s="6">
        <f>AVERAGE(G$3:$G$22)</f>
        <v>1399.8</v>
      </c>
      <c r="I5" s="7">
        <f t="shared" si="1"/>
        <v>3.0386977820320586</v>
      </c>
      <c r="J5" s="8">
        <f t="shared" si="2"/>
        <v>1408.9160933460962</v>
      </c>
      <c r="K5" s="8">
        <f t="shared" si="3"/>
        <v>1390.6839066539037</v>
      </c>
    </row>
    <row r="6" spans="1:11" x14ac:dyDescent="0.3">
      <c r="A6" s="5" t="s">
        <v>9</v>
      </c>
      <c r="B6" s="6">
        <v>1405</v>
      </c>
      <c r="C6" s="6">
        <v>1403</v>
      </c>
      <c r="D6" s="6">
        <v>1402</v>
      </c>
      <c r="E6" s="6">
        <v>1401</v>
      </c>
      <c r="F6" s="6">
        <v>1401</v>
      </c>
      <c r="G6" s="6">
        <f t="shared" si="0"/>
        <v>1402.4</v>
      </c>
      <c r="H6" s="6">
        <f>AVERAGE(G$3:$G$22)</f>
        <v>1399.8</v>
      </c>
      <c r="I6" s="7">
        <f t="shared" si="1"/>
        <v>3.0386977820320586</v>
      </c>
      <c r="J6" s="8">
        <f t="shared" si="2"/>
        <v>1408.9160933460962</v>
      </c>
      <c r="K6" s="8">
        <f t="shared" si="3"/>
        <v>1390.6839066539037</v>
      </c>
    </row>
    <row r="7" spans="1:11" x14ac:dyDescent="0.3">
      <c r="A7" s="5" t="s">
        <v>15</v>
      </c>
      <c r="B7" s="6">
        <v>1407</v>
      </c>
      <c r="C7" s="6">
        <v>1407</v>
      </c>
      <c r="D7" s="6">
        <v>1406</v>
      </c>
      <c r="E7" s="6">
        <v>1406</v>
      </c>
      <c r="F7" s="6">
        <v>1405</v>
      </c>
      <c r="G7" s="6">
        <f t="shared" si="0"/>
        <v>1406.2</v>
      </c>
      <c r="H7" s="6">
        <f>AVERAGE(G$3:$G$22)</f>
        <v>1399.8</v>
      </c>
      <c r="I7" s="7">
        <f t="shared" si="1"/>
        <v>3.0386977820320586</v>
      </c>
      <c r="J7" s="8">
        <f t="shared" si="2"/>
        <v>1408.9160933460962</v>
      </c>
      <c r="K7" s="8">
        <f t="shared" si="3"/>
        <v>1390.6839066539037</v>
      </c>
    </row>
    <row r="8" spans="1:11" x14ac:dyDescent="0.3">
      <c r="A8" s="5" t="s">
        <v>15</v>
      </c>
      <c r="B8" s="6">
        <v>1400</v>
      </c>
      <c r="C8" s="6">
        <v>1400</v>
      </c>
      <c r="D8" s="6">
        <v>1399</v>
      </c>
      <c r="E8" s="6">
        <v>1399</v>
      </c>
      <c r="F8" s="6">
        <v>1398</v>
      </c>
      <c r="G8" s="6">
        <f t="shared" si="0"/>
        <v>1399.2</v>
      </c>
      <c r="H8" s="6">
        <f>AVERAGE(G$3:$G$22)</f>
        <v>1399.8</v>
      </c>
      <c r="I8" s="7">
        <f t="shared" si="1"/>
        <v>3.0386977820320586</v>
      </c>
      <c r="J8" s="8">
        <f t="shared" si="2"/>
        <v>1408.9160933460962</v>
      </c>
      <c r="K8" s="8">
        <f t="shared" si="3"/>
        <v>1390.6839066539037</v>
      </c>
    </row>
    <row r="9" spans="1:11" x14ac:dyDescent="0.3">
      <c r="A9" s="5" t="s">
        <v>15</v>
      </c>
      <c r="B9" s="6">
        <v>1398</v>
      </c>
      <c r="C9" s="6">
        <v>1398</v>
      </c>
      <c r="D9" s="6">
        <v>1398</v>
      </c>
      <c r="E9" s="6">
        <v>1397</v>
      </c>
      <c r="F9" s="6">
        <v>1397</v>
      </c>
      <c r="G9" s="6">
        <f t="shared" si="0"/>
        <v>1397.6</v>
      </c>
      <c r="H9" s="6">
        <f>AVERAGE(G$3:$G$22)</f>
        <v>1399.8</v>
      </c>
      <c r="I9" s="7">
        <f t="shared" si="1"/>
        <v>3.0386977820320586</v>
      </c>
      <c r="J9" s="8">
        <f t="shared" si="2"/>
        <v>1408.9160933460962</v>
      </c>
      <c r="K9" s="8">
        <f t="shared" si="3"/>
        <v>1390.6839066539037</v>
      </c>
    </row>
    <row r="10" spans="1:11" x14ac:dyDescent="0.3">
      <c r="A10" s="5" t="s">
        <v>15</v>
      </c>
      <c r="B10" s="6">
        <v>1405</v>
      </c>
      <c r="C10" s="6">
        <v>1403</v>
      </c>
      <c r="D10" s="6">
        <v>1402</v>
      </c>
      <c r="E10" s="6">
        <v>1401</v>
      </c>
      <c r="F10" s="6">
        <v>1401</v>
      </c>
      <c r="G10" s="6">
        <f t="shared" si="0"/>
        <v>1402.4</v>
      </c>
      <c r="H10" s="6">
        <f>AVERAGE(G$3:$G$22)</f>
        <v>1399.8</v>
      </c>
      <c r="I10" s="7">
        <f t="shared" si="1"/>
        <v>3.0386977820320586</v>
      </c>
      <c r="J10" s="8">
        <f t="shared" si="2"/>
        <v>1408.9160933460962</v>
      </c>
      <c r="K10" s="8">
        <f t="shared" si="3"/>
        <v>1390.6839066539037</v>
      </c>
    </row>
    <row r="11" spans="1:11" x14ac:dyDescent="0.3">
      <c r="A11" s="5" t="s">
        <v>16</v>
      </c>
      <c r="B11" s="6">
        <v>1398</v>
      </c>
      <c r="C11" s="6">
        <v>1398</v>
      </c>
      <c r="D11" s="6">
        <v>1397</v>
      </c>
      <c r="E11" s="6">
        <v>1397</v>
      </c>
      <c r="F11" s="6">
        <v>1396</v>
      </c>
      <c r="G11" s="6">
        <f t="shared" si="0"/>
        <v>1397.2</v>
      </c>
      <c r="H11" s="6">
        <f>AVERAGE(G$3:$G$22)</f>
        <v>1399.8</v>
      </c>
      <c r="I11" s="7">
        <f t="shared" si="1"/>
        <v>3.0386977820320586</v>
      </c>
      <c r="J11" s="8">
        <f t="shared" si="2"/>
        <v>1408.9160933460962</v>
      </c>
      <c r="K11" s="8">
        <f t="shared" si="3"/>
        <v>1390.6839066539037</v>
      </c>
    </row>
    <row r="12" spans="1:11" x14ac:dyDescent="0.3">
      <c r="A12" s="5" t="s">
        <v>16</v>
      </c>
      <c r="B12" s="6">
        <v>1405</v>
      </c>
      <c r="C12" s="6">
        <v>1403</v>
      </c>
      <c r="D12" s="6">
        <v>1402</v>
      </c>
      <c r="E12" s="6">
        <v>1401</v>
      </c>
      <c r="F12" s="6">
        <v>1401</v>
      </c>
      <c r="G12" s="6">
        <f t="shared" si="0"/>
        <v>1402.4</v>
      </c>
      <c r="H12" s="6">
        <f>AVERAGE(G$3:$G$22)</f>
        <v>1399.8</v>
      </c>
      <c r="I12" s="7">
        <f t="shared" si="1"/>
        <v>3.0386977820320586</v>
      </c>
      <c r="J12" s="8">
        <f t="shared" si="2"/>
        <v>1408.9160933460962</v>
      </c>
      <c r="K12" s="8">
        <f t="shared" si="3"/>
        <v>1390.6839066539037</v>
      </c>
    </row>
    <row r="13" spans="1:11" x14ac:dyDescent="0.3">
      <c r="A13" s="5" t="s">
        <v>16</v>
      </c>
      <c r="B13" s="6">
        <v>1398</v>
      </c>
      <c r="C13" s="6">
        <v>1398</v>
      </c>
      <c r="D13" s="6">
        <v>1398</v>
      </c>
      <c r="E13" s="6">
        <v>1397</v>
      </c>
      <c r="F13" s="6">
        <v>1397</v>
      </c>
      <c r="G13" s="6">
        <f t="shared" si="0"/>
        <v>1397.6</v>
      </c>
      <c r="H13" s="6">
        <f>AVERAGE(G$3:$G$22)</f>
        <v>1399.8</v>
      </c>
      <c r="I13" s="7">
        <f t="shared" si="1"/>
        <v>3.0386977820320586</v>
      </c>
      <c r="J13" s="8">
        <f t="shared" si="2"/>
        <v>1408.9160933460962</v>
      </c>
      <c r="K13" s="8">
        <f t="shared" si="3"/>
        <v>1390.6839066539037</v>
      </c>
    </row>
    <row r="14" spans="1:11" x14ac:dyDescent="0.3">
      <c r="A14" s="5" t="s">
        <v>16</v>
      </c>
      <c r="B14" s="6">
        <v>1401</v>
      </c>
      <c r="C14" s="6">
        <v>1400</v>
      </c>
      <c r="D14" s="6">
        <v>1400</v>
      </c>
      <c r="E14" s="6">
        <v>1398</v>
      </c>
      <c r="F14" s="6">
        <v>1398</v>
      </c>
      <c r="G14" s="6">
        <f t="shared" si="0"/>
        <v>1399.4</v>
      </c>
      <c r="H14" s="6">
        <f>AVERAGE(G$3:$G$22)</f>
        <v>1399.8</v>
      </c>
      <c r="I14" s="7">
        <f t="shared" si="1"/>
        <v>3.0386977820320586</v>
      </c>
      <c r="J14" s="8">
        <f t="shared" si="2"/>
        <v>1408.9160933460962</v>
      </c>
      <c r="K14" s="8">
        <f t="shared" si="3"/>
        <v>1390.6839066539037</v>
      </c>
    </row>
    <row r="15" spans="1:11" x14ac:dyDescent="0.3">
      <c r="A15" s="5" t="s">
        <v>17</v>
      </c>
      <c r="B15" s="6">
        <v>1399</v>
      </c>
      <c r="C15" s="6">
        <v>1399</v>
      </c>
      <c r="D15" s="6">
        <v>1398</v>
      </c>
      <c r="E15" s="6">
        <v>1398</v>
      </c>
      <c r="F15" s="6">
        <v>1397</v>
      </c>
      <c r="G15" s="6">
        <f t="shared" si="0"/>
        <v>1398.2</v>
      </c>
      <c r="H15" s="6">
        <f>AVERAGE(G$3:$G$22)</f>
        <v>1399.8</v>
      </c>
      <c r="I15" s="7">
        <f t="shared" si="1"/>
        <v>3.0386977820320586</v>
      </c>
      <c r="J15" s="8">
        <f t="shared" si="2"/>
        <v>1408.9160933460962</v>
      </c>
      <c r="K15" s="8">
        <f t="shared" si="3"/>
        <v>1390.6839066539037</v>
      </c>
    </row>
    <row r="16" spans="1:11" x14ac:dyDescent="0.3">
      <c r="A16" s="5" t="s">
        <v>17</v>
      </c>
      <c r="B16" s="6">
        <v>1399</v>
      </c>
      <c r="C16" s="6">
        <v>1398</v>
      </c>
      <c r="D16" s="6">
        <v>1398</v>
      </c>
      <c r="E16" s="6">
        <v>1398</v>
      </c>
      <c r="F16" s="6">
        <v>1397</v>
      </c>
      <c r="G16" s="6">
        <f t="shared" si="0"/>
        <v>1398</v>
      </c>
      <c r="H16" s="6">
        <f>AVERAGE(G$3:$G$22)</f>
        <v>1399.8</v>
      </c>
      <c r="I16" s="7">
        <f t="shared" si="1"/>
        <v>3.0386977820320586</v>
      </c>
      <c r="J16" s="8">
        <f t="shared" si="2"/>
        <v>1408.9160933460962</v>
      </c>
      <c r="K16" s="8">
        <f t="shared" si="3"/>
        <v>1390.6839066539037</v>
      </c>
    </row>
    <row r="17" spans="1:11" x14ac:dyDescent="0.3">
      <c r="A17" s="5" t="s">
        <v>17</v>
      </c>
      <c r="B17" s="6">
        <v>1402</v>
      </c>
      <c r="C17" s="6">
        <v>1402</v>
      </c>
      <c r="D17" s="6">
        <v>1401</v>
      </c>
      <c r="E17" s="6">
        <v>1401</v>
      </c>
      <c r="F17" s="6">
        <v>1400</v>
      </c>
      <c r="G17" s="6">
        <f t="shared" si="0"/>
        <v>1401.2</v>
      </c>
      <c r="H17" s="6">
        <f>AVERAGE(G$3:$G$22)</f>
        <v>1399.8</v>
      </c>
      <c r="I17" s="7">
        <f t="shared" si="1"/>
        <v>3.0386977820320586</v>
      </c>
      <c r="J17" s="8">
        <f t="shared" si="2"/>
        <v>1408.9160933460962</v>
      </c>
      <c r="K17" s="8">
        <f t="shared" si="3"/>
        <v>1390.6839066539037</v>
      </c>
    </row>
    <row r="18" spans="1:11" x14ac:dyDescent="0.3">
      <c r="A18" s="5" t="s">
        <v>17</v>
      </c>
      <c r="B18" s="6">
        <v>1398</v>
      </c>
      <c r="C18" s="6">
        <v>1398</v>
      </c>
      <c r="D18" s="6">
        <v>1398</v>
      </c>
      <c r="E18" s="6">
        <v>1397</v>
      </c>
      <c r="F18" s="6">
        <v>1397</v>
      </c>
      <c r="G18" s="6">
        <f t="shared" si="0"/>
        <v>1397.6</v>
      </c>
      <c r="H18" s="6">
        <f>AVERAGE(G$3:$G$22)</f>
        <v>1399.8</v>
      </c>
      <c r="I18" s="7">
        <f t="shared" si="1"/>
        <v>3.0386977820320586</v>
      </c>
      <c r="J18" s="8">
        <f t="shared" si="2"/>
        <v>1408.9160933460962</v>
      </c>
      <c r="K18" s="8">
        <f t="shared" si="3"/>
        <v>1390.6839066539037</v>
      </c>
    </row>
    <row r="19" spans="1:11" x14ac:dyDescent="0.3">
      <c r="A19" s="5" t="s">
        <v>18</v>
      </c>
      <c r="B19" s="6">
        <v>1403</v>
      </c>
      <c r="C19" s="6">
        <v>1403</v>
      </c>
      <c r="D19" s="6">
        <v>1402</v>
      </c>
      <c r="E19" s="6">
        <v>1402</v>
      </c>
      <c r="F19" s="6">
        <v>1400</v>
      </c>
      <c r="G19" s="6">
        <f t="shared" si="0"/>
        <v>1402</v>
      </c>
      <c r="H19" s="6">
        <f>AVERAGE(G$3:$G$22)</f>
        <v>1399.8</v>
      </c>
      <c r="I19" s="7">
        <f t="shared" si="1"/>
        <v>3.0386977820320586</v>
      </c>
      <c r="J19" s="8">
        <f t="shared" si="2"/>
        <v>1408.9160933460962</v>
      </c>
      <c r="K19" s="8">
        <f t="shared" si="3"/>
        <v>1390.6839066539037</v>
      </c>
    </row>
    <row r="20" spans="1:11" x14ac:dyDescent="0.3">
      <c r="A20" s="5" t="s">
        <v>18</v>
      </c>
      <c r="B20" s="6">
        <v>1400</v>
      </c>
      <c r="C20" s="6">
        <v>1400</v>
      </c>
      <c r="D20" s="6">
        <v>1400</v>
      </c>
      <c r="E20" s="6">
        <v>1399</v>
      </c>
      <c r="F20" s="6">
        <v>1399</v>
      </c>
      <c r="G20" s="6">
        <f t="shared" si="0"/>
        <v>1399.6</v>
      </c>
      <c r="H20" s="6">
        <f>AVERAGE(G$3:$G$22)</f>
        <v>1399.8</v>
      </c>
      <c r="I20" s="7">
        <f t="shared" si="1"/>
        <v>3.0386977820320586</v>
      </c>
      <c r="J20" s="8">
        <f t="shared" si="2"/>
        <v>1408.9160933460962</v>
      </c>
      <c r="K20" s="8">
        <f t="shared" si="3"/>
        <v>1390.6839066539037</v>
      </c>
    </row>
    <row r="21" spans="1:11" x14ac:dyDescent="0.3">
      <c r="A21" s="5" t="s">
        <v>18</v>
      </c>
      <c r="B21" s="6">
        <v>1398</v>
      </c>
      <c r="C21" s="6">
        <v>1398</v>
      </c>
      <c r="D21" s="6">
        <v>1398</v>
      </c>
      <c r="E21" s="6">
        <v>1397</v>
      </c>
      <c r="F21" s="6">
        <v>1397</v>
      </c>
      <c r="G21" s="6">
        <f t="shared" si="0"/>
        <v>1397.6</v>
      </c>
      <c r="H21" s="6">
        <f>AVERAGE(G$3:$G$22)</f>
        <v>1399.8</v>
      </c>
      <c r="I21" s="7">
        <f t="shared" si="1"/>
        <v>3.0386977820320586</v>
      </c>
      <c r="J21" s="8">
        <f t="shared" si="2"/>
        <v>1408.9160933460962</v>
      </c>
      <c r="K21" s="8">
        <f t="shared" si="3"/>
        <v>1390.6839066539037</v>
      </c>
    </row>
    <row r="22" spans="1:11" x14ac:dyDescent="0.3">
      <c r="A22" s="5" t="s">
        <v>18</v>
      </c>
      <c r="B22" s="6">
        <v>1407</v>
      </c>
      <c r="C22" s="6">
        <v>1407</v>
      </c>
      <c r="D22" s="6">
        <v>1406</v>
      </c>
      <c r="E22" s="6">
        <v>1406</v>
      </c>
      <c r="F22" s="6">
        <v>1405</v>
      </c>
      <c r="G22" s="6">
        <f t="shared" si="0"/>
        <v>1406.2</v>
      </c>
      <c r="H22" s="6">
        <f>AVERAGE(G$3:$G$22)</f>
        <v>1399.8</v>
      </c>
      <c r="I22" s="7">
        <f t="shared" si="1"/>
        <v>3.0386977820320586</v>
      </c>
      <c r="J22" s="8">
        <f t="shared" si="2"/>
        <v>1408.9160933460962</v>
      </c>
      <c r="K22" s="8">
        <f t="shared" si="3"/>
        <v>1390.6839066539037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22"/>
  <sheetViews>
    <sheetView workbookViewId="0">
      <selection activeCell="E28" sqref="E28"/>
    </sheetView>
  </sheetViews>
  <sheetFormatPr defaultRowHeight="14.4" x14ac:dyDescent="0.3"/>
  <cols>
    <col min="1" max="1" width="10.88671875" customWidth="1"/>
    <col min="2" max="3" width="8.88671875" customWidth="1"/>
    <col min="4" max="4" width="11.6640625" customWidth="1"/>
    <col min="5" max="5" width="8.88671875" customWidth="1"/>
    <col min="6" max="6" width="13.6640625" customWidth="1"/>
    <col min="7" max="7" width="11.44140625" customWidth="1"/>
    <col min="9" max="9" width="12.44140625" customWidth="1"/>
    <col min="10" max="10" width="12.6640625" bestFit="1" customWidth="1"/>
  </cols>
  <sheetData>
    <row r="1" spans="1:12" ht="28.5" customHeight="1" x14ac:dyDescent="0.3">
      <c r="A1" s="2" t="s">
        <v>0</v>
      </c>
      <c r="B1" s="1"/>
      <c r="C1" s="1" t="s">
        <v>10</v>
      </c>
      <c r="D1" s="1" t="s">
        <v>14</v>
      </c>
      <c r="E1" s="1"/>
      <c r="F1" s="1" t="s">
        <v>11</v>
      </c>
      <c r="H1" s="2" t="s">
        <v>12</v>
      </c>
      <c r="I1" s="1"/>
      <c r="J1" s="2" t="s">
        <v>13</v>
      </c>
    </row>
    <row r="2" spans="1:12" x14ac:dyDescent="0.3">
      <c r="A2" s="6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3" t="s">
        <v>7</v>
      </c>
      <c r="H2" s="3" t="s">
        <v>8</v>
      </c>
      <c r="I2" s="4" t="s">
        <v>19</v>
      </c>
      <c r="J2" s="3" t="s">
        <v>23</v>
      </c>
      <c r="K2" s="3" t="s">
        <v>21</v>
      </c>
      <c r="L2" s="3" t="s">
        <v>22</v>
      </c>
    </row>
    <row r="3" spans="1:12" x14ac:dyDescent="0.3">
      <c r="A3" s="5" t="s">
        <v>9</v>
      </c>
      <c r="B3" s="6">
        <v>1397</v>
      </c>
      <c r="C3" s="6">
        <v>1395</v>
      </c>
      <c r="D3" s="6">
        <v>1395</v>
      </c>
      <c r="E3" s="6">
        <v>1394</v>
      </c>
      <c r="F3" s="6">
        <v>1392</v>
      </c>
      <c r="G3" s="6">
        <f>AVERAGE(B3:F3)</f>
        <v>1394.6</v>
      </c>
      <c r="H3" s="6">
        <f>MAX(B3:F3)-MIN(B3:F3)</f>
        <v>5</v>
      </c>
      <c r="I3" s="6">
        <f>AVERAGE(G$3:$G$22)</f>
        <v>1399.8</v>
      </c>
      <c r="J3" s="7">
        <f>AVERAGE($H$3:$H$22)</f>
        <v>2.35</v>
      </c>
      <c r="K3" s="8">
        <f>2.114*J3</f>
        <v>4.9679000000000002</v>
      </c>
      <c r="L3" s="8">
        <v>0</v>
      </c>
    </row>
    <row r="4" spans="1:12" x14ac:dyDescent="0.3">
      <c r="A4" s="5" t="s">
        <v>9</v>
      </c>
      <c r="B4" s="6">
        <v>1398</v>
      </c>
      <c r="C4" s="6">
        <v>1398</v>
      </c>
      <c r="D4" s="6">
        <v>1397</v>
      </c>
      <c r="E4" s="6">
        <v>1397</v>
      </c>
      <c r="F4" s="6">
        <v>1396</v>
      </c>
      <c r="G4" s="6">
        <f t="shared" ref="G4:G22" si="0">AVERAGE(B4:F4)</f>
        <v>1397.2</v>
      </c>
      <c r="H4" s="6">
        <f t="shared" ref="H4:H22" si="1">MAX(B4:F4)-MIN(B4:F4)</f>
        <v>2</v>
      </c>
      <c r="I4" s="6">
        <f>AVERAGE(G$3:$G$22)</f>
        <v>1399.8</v>
      </c>
      <c r="J4" s="7">
        <f t="shared" ref="J4:J22" si="2">AVERAGE($H$3:$H$22)</f>
        <v>2.35</v>
      </c>
      <c r="K4" s="8">
        <f t="shared" ref="K4:K22" si="3">2.114*J4</f>
        <v>4.9679000000000002</v>
      </c>
      <c r="L4" s="8">
        <v>0</v>
      </c>
    </row>
    <row r="5" spans="1:12" x14ac:dyDescent="0.3">
      <c r="A5" s="5" t="s">
        <v>9</v>
      </c>
      <c r="B5" s="6">
        <v>1401</v>
      </c>
      <c r="C5" s="6">
        <v>1400</v>
      </c>
      <c r="D5" s="6">
        <v>1400</v>
      </c>
      <c r="E5" s="6">
        <v>1398</v>
      </c>
      <c r="F5" s="6">
        <v>1398</v>
      </c>
      <c r="G5" s="6">
        <f t="shared" si="0"/>
        <v>1399.4</v>
      </c>
      <c r="H5" s="6">
        <f t="shared" si="1"/>
        <v>3</v>
      </c>
      <c r="I5" s="6">
        <f>AVERAGE(G$3:$G$22)</f>
        <v>1399.8</v>
      </c>
      <c r="J5" s="7">
        <f t="shared" si="2"/>
        <v>2.35</v>
      </c>
      <c r="K5" s="8">
        <f t="shared" si="3"/>
        <v>4.9679000000000002</v>
      </c>
      <c r="L5" s="8">
        <v>0</v>
      </c>
    </row>
    <row r="6" spans="1:12" x14ac:dyDescent="0.3">
      <c r="A6" s="5" t="s">
        <v>9</v>
      </c>
      <c r="B6" s="6">
        <v>1405</v>
      </c>
      <c r="C6" s="6">
        <v>1403</v>
      </c>
      <c r="D6" s="6">
        <v>1402</v>
      </c>
      <c r="E6" s="6">
        <v>1401</v>
      </c>
      <c r="F6" s="6">
        <v>1401</v>
      </c>
      <c r="G6" s="6">
        <f t="shared" si="0"/>
        <v>1402.4</v>
      </c>
      <c r="H6" s="6">
        <f t="shared" si="1"/>
        <v>4</v>
      </c>
      <c r="I6" s="6">
        <f>AVERAGE(G$3:$G$22)</f>
        <v>1399.8</v>
      </c>
      <c r="J6" s="7">
        <f t="shared" si="2"/>
        <v>2.35</v>
      </c>
      <c r="K6" s="8">
        <f t="shared" si="3"/>
        <v>4.9679000000000002</v>
      </c>
      <c r="L6" s="8">
        <v>0</v>
      </c>
    </row>
    <row r="7" spans="1:12" x14ac:dyDescent="0.3">
      <c r="A7" s="5" t="s">
        <v>15</v>
      </c>
      <c r="B7" s="6">
        <v>1407</v>
      </c>
      <c r="C7" s="6">
        <v>1407</v>
      </c>
      <c r="D7" s="6">
        <v>1406</v>
      </c>
      <c r="E7" s="6">
        <v>1406</v>
      </c>
      <c r="F7" s="6">
        <v>1405</v>
      </c>
      <c r="G7" s="6">
        <f t="shared" si="0"/>
        <v>1406.2</v>
      </c>
      <c r="H7" s="6">
        <f t="shared" si="1"/>
        <v>2</v>
      </c>
      <c r="I7" s="6">
        <f>AVERAGE(G$3:$G$22)</f>
        <v>1399.8</v>
      </c>
      <c r="J7" s="7">
        <f t="shared" si="2"/>
        <v>2.35</v>
      </c>
      <c r="K7" s="8">
        <f t="shared" si="3"/>
        <v>4.9679000000000002</v>
      </c>
      <c r="L7" s="8">
        <v>0</v>
      </c>
    </row>
    <row r="8" spans="1:12" x14ac:dyDescent="0.3">
      <c r="A8" s="5" t="s">
        <v>15</v>
      </c>
      <c r="B8" s="6">
        <v>1400</v>
      </c>
      <c r="C8" s="6">
        <v>1400</v>
      </c>
      <c r="D8" s="6">
        <v>1399</v>
      </c>
      <c r="E8" s="6">
        <v>1399</v>
      </c>
      <c r="F8" s="6">
        <v>1398</v>
      </c>
      <c r="G8" s="6">
        <f t="shared" si="0"/>
        <v>1399.2</v>
      </c>
      <c r="H8" s="6">
        <f t="shared" si="1"/>
        <v>2</v>
      </c>
      <c r="I8" s="6">
        <f>AVERAGE(G$3:$G$22)</f>
        <v>1399.8</v>
      </c>
      <c r="J8" s="7">
        <f t="shared" si="2"/>
        <v>2.35</v>
      </c>
      <c r="K8" s="8">
        <f t="shared" si="3"/>
        <v>4.9679000000000002</v>
      </c>
      <c r="L8" s="8">
        <v>0</v>
      </c>
    </row>
    <row r="9" spans="1:12" x14ac:dyDescent="0.3">
      <c r="A9" s="5" t="s">
        <v>15</v>
      </c>
      <c r="B9" s="6">
        <v>1398</v>
      </c>
      <c r="C9" s="6">
        <v>1398</v>
      </c>
      <c r="D9" s="6">
        <v>1398</v>
      </c>
      <c r="E9" s="6">
        <v>1397</v>
      </c>
      <c r="F9" s="6">
        <v>1397</v>
      </c>
      <c r="G9" s="6">
        <f t="shared" si="0"/>
        <v>1397.6</v>
      </c>
      <c r="H9" s="6">
        <f t="shared" si="1"/>
        <v>1</v>
      </c>
      <c r="I9" s="6">
        <f>AVERAGE(G$3:$G$22)</f>
        <v>1399.8</v>
      </c>
      <c r="J9" s="7">
        <f t="shared" si="2"/>
        <v>2.35</v>
      </c>
      <c r="K9" s="8">
        <f t="shared" si="3"/>
        <v>4.9679000000000002</v>
      </c>
      <c r="L9" s="8">
        <v>0</v>
      </c>
    </row>
    <row r="10" spans="1:12" x14ac:dyDescent="0.3">
      <c r="A10" s="5" t="s">
        <v>15</v>
      </c>
      <c r="B10" s="6">
        <v>1405</v>
      </c>
      <c r="C10" s="6">
        <v>1403</v>
      </c>
      <c r="D10" s="6">
        <v>1402</v>
      </c>
      <c r="E10" s="6">
        <v>1401</v>
      </c>
      <c r="F10" s="6">
        <v>1401</v>
      </c>
      <c r="G10" s="6">
        <f t="shared" si="0"/>
        <v>1402.4</v>
      </c>
      <c r="H10" s="6">
        <f t="shared" si="1"/>
        <v>4</v>
      </c>
      <c r="I10" s="6">
        <f>AVERAGE(G$3:$G$22)</f>
        <v>1399.8</v>
      </c>
      <c r="J10" s="7">
        <f t="shared" si="2"/>
        <v>2.35</v>
      </c>
      <c r="K10" s="8">
        <f t="shared" si="3"/>
        <v>4.9679000000000002</v>
      </c>
      <c r="L10" s="8">
        <v>0</v>
      </c>
    </row>
    <row r="11" spans="1:12" x14ac:dyDescent="0.3">
      <c r="A11" s="5" t="s">
        <v>16</v>
      </c>
      <c r="B11" s="6">
        <v>1398</v>
      </c>
      <c r="C11" s="6">
        <v>1398</v>
      </c>
      <c r="D11" s="6">
        <v>1397</v>
      </c>
      <c r="E11" s="6">
        <v>1397</v>
      </c>
      <c r="F11" s="6">
        <v>1396</v>
      </c>
      <c r="G11" s="6">
        <f t="shared" si="0"/>
        <v>1397.2</v>
      </c>
      <c r="H11" s="6">
        <f t="shared" si="1"/>
        <v>2</v>
      </c>
      <c r="I11" s="6">
        <f>AVERAGE(G$3:$G$22)</f>
        <v>1399.8</v>
      </c>
      <c r="J11" s="7">
        <f t="shared" si="2"/>
        <v>2.35</v>
      </c>
      <c r="K11" s="8">
        <f t="shared" si="3"/>
        <v>4.9679000000000002</v>
      </c>
      <c r="L11" s="8">
        <v>0</v>
      </c>
    </row>
    <row r="12" spans="1:12" x14ac:dyDescent="0.3">
      <c r="A12" s="5" t="s">
        <v>16</v>
      </c>
      <c r="B12" s="6">
        <v>1405</v>
      </c>
      <c r="C12" s="6">
        <v>1403</v>
      </c>
      <c r="D12" s="6">
        <v>1402</v>
      </c>
      <c r="E12" s="6">
        <v>1401</v>
      </c>
      <c r="F12" s="6">
        <v>1401</v>
      </c>
      <c r="G12" s="6">
        <f t="shared" si="0"/>
        <v>1402.4</v>
      </c>
      <c r="H12" s="6">
        <f t="shared" si="1"/>
        <v>4</v>
      </c>
      <c r="I12" s="6">
        <f>AVERAGE(G$3:$G$22)</f>
        <v>1399.8</v>
      </c>
      <c r="J12" s="7">
        <f t="shared" si="2"/>
        <v>2.35</v>
      </c>
      <c r="K12" s="8">
        <f t="shared" si="3"/>
        <v>4.9679000000000002</v>
      </c>
      <c r="L12" s="8">
        <v>0</v>
      </c>
    </row>
    <row r="13" spans="1:12" x14ac:dyDescent="0.3">
      <c r="A13" s="5" t="s">
        <v>16</v>
      </c>
      <c r="B13" s="6">
        <v>1398</v>
      </c>
      <c r="C13" s="6">
        <v>1398</v>
      </c>
      <c r="D13" s="6">
        <v>1398</v>
      </c>
      <c r="E13" s="6">
        <v>1397</v>
      </c>
      <c r="F13" s="6">
        <v>1397</v>
      </c>
      <c r="G13" s="6">
        <f t="shared" si="0"/>
        <v>1397.6</v>
      </c>
      <c r="H13" s="6">
        <f t="shared" si="1"/>
        <v>1</v>
      </c>
      <c r="I13" s="6">
        <f>AVERAGE(G$3:$G$22)</f>
        <v>1399.8</v>
      </c>
      <c r="J13" s="7">
        <f t="shared" si="2"/>
        <v>2.35</v>
      </c>
      <c r="K13" s="8">
        <f t="shared" si="3"/>
        <v>4.9679000000000002</v>
      </c>
      <c r="L13" s="8">
        <v>0</v>
      </c>
    </row>
    <row r="14" spans="1:12" x14ac:dyDescent="0.3">
      <c r="A14" s="5" t="s">
        <v>16</v>
      </c>
      <c r="B14" s="6">
        <v>1401</v>
      </c>
      <c r="C14" s="6">
        <v>1400</v>
      </c>
      <c r="D14" s="6">
        <v>1400</v>
      </c>
      <c r="E14" s="6">
        <v>1398</v>
      </c>
      <c r="F14" s="6">
        <v>1398</v>
      </c>
      <c r="G14" s="6">
        <f t="shared" si="0"/>
        <v>1399.4</v>
      </c>
      <c r="H14" s="6">
        <f t="shared" si="1"/>
        <v>3</v>
      </c>
      <c r="I14" s="6">
        <f>AVERAGE(G$3:$G$22)</f>
        <v>1399.8</v>
      </c>
      <c r="J14" s="7">
        <f t="shared" si="2"/>
        <v>2.35</v>
      </c>
      <c r="K14" s="8">
        <f t="shared" si="3"/>
        <v>4.9679000000000002</v>
      </c>
      <c r="L14" s="8">
        <v>0</v>
      </c>
    </row>
    <row r="15" spans="1:12" x14ac:dyDescent="0.3">
      <c r="A15" s="5" t="s">
        <v>17</v>
      </c>
      <c r="B15" s="6">
        <v>1399</v>
      </c>
      <c r="C15" s="6">
        <v>1399</v>
      </c>
      <c r="D15" s="6">
        <v>1398</v>
      </c>
      <c r="E15" s="6">
        <v>1398</v>
      </c>
      <c r="F15" s="6">
        <v>1397</v>
      </c>
      <c r="G15" s="6">
        <f t="shared" si="0"/>
        <v>1398.2</v>
      </c>
      <c r="H15" s="6">
        <f t="shared" si="1"/>
        <v>2</v>
      </c>
      <c r="I15" s="6">
        <f>AVERAGE(G$3:$G$22)</f>
        <v>1399.8</v>
      </c>
      <c r="J15" s="7">
        <f t="shared" si="2"/>
        <v>2.35</v>
      </c>
      <c r="K15" s="8">
        <f t="shared" si="3"/>
        <v>4.9679000000000002</v>
      </c>
      <c r="L15" s="8">
        <v>0</v>
      </c>
    </row>
    <row r="16" spans="1:12" x14ac:dyDescent="0.3">
      <c r="A16" s="5" t="s">
        <v>17</v>
      </c>
      <c r="B16" s="6">
        <v>1399</v>
      </c>
      <c r="C16" s="6">
        <v>1398</v>
      </c>
      <c r="D16" s="6">
        <v>1398</v>
      </c>
      <c r="E16" s="6">
        <v>1398</v>
      </c>
      <c r="F16" s="6">
        <v>1397</v>
      </c>
      <c r="G16" s="6">
        <f t="shared" si="0"/>
        <v>1398</v>
      </c>
      <c r="H16" s="6">
        <f t="shared" si="1"/>
        <v>2</v>
      </c>
      <c r="I16" s="6">
        <f>AVERAGE(G$3:$G$22)</f>
        <v>1399.8</v>
      </c>
      <c r="J16" s="7">
        <f t="shared" si="2"/>
        <v>2.35</v>
      </c>
      <c r="K16" s="8">
        <f t="shared" si="3"/>
        <v>4.9679000000000002</v>
      </c>
      <c r="L16" s="8">
        <v>0</v>
      </c>
    </row>
    <row r="17" spans="1:12" x14ac:dyDescent="0.3">
      <c r="A17" s="5" t="s">
        <v>17</v>
      </c>
      <c r="B17" s="6">
        <v>1402</v>
      </c>
      <c r="C17" s="6">
        <v>1402</v>
      </c>
      <c r="D17" s="6">
        <v>1401</v>
      </c>
      <c r="E17" s="6">
        <v>1401</v>
      </c>
      <c r="F17" s="6">
        <v>1400</v>
      </c>
      <c r="G17" s="6">
        <f t="shared" si="0"/>
        <v>1401.2</v>
      </c>
      <c r="H17" s="6">
        <f t="shared" si="1"/>
        <v>2</v>
      </c>
      <c r="I17" s="6">
        <f>AVERAGE(G$3:$G$22)</f>
        <v>1399.8</v>
      </c>
      <c r="J17" s="7">
        <f t="shared" si="2"/>
        <v>2.35</v>
      </c>
      <c r="K17" s="8">
        <f t="shared" si="3"/>
        <v>4.9679000000000002</v>
      </c>
      <c r="L17" s="8">
        <v>0</v>
      </c>
    </row>
    <row r="18" spans="1:12" x14ac:dyDescent="0.3">
      <c r="A18" s="5" t="s">
        <v>17</v>
      </c>
      <c r="B18" s="6">
        <v>1398</v>
      </c>
      <c r="C18" s="6">
        <v>1398</v>
      </c>
      <c r="D18" s="6">
        <v>1398</v>
      </c>
      <c r="E18" s="6">
        <v>1397</v>
      </c>
      <c r="F18" s="6">
        <v>1397</v>
      </c>
      <c r="G18" s="6">
        <f t="shared" si="0"/>
        <v>1397.6</v>
      </c>
      <c r="H18" s="6">
        <f t="shared" si="1"/>
        <v>1</v>
      </c>
      <c r="I18" s="6">
        <f>AVERAGE(G$3:$G$22)</f>
        <v>1399.8</v>
      </c>
      <c r="J18" s="7">
        <f t="shared" si="2"/>
        <v>2.35</v>
      </c>
      <c r="K18" s="8">
        <f t="shared" si="3"/>
        <v>4.9679000000000002</v>
      </c>
      <c r="L18" s="8">
        <v>0</v>
      </c>
    </row>
    <row r="19" spans="1:12" x14ac:dyDescent="0.3">
      <c r="A19" s="5" t="s">
        <v>18</v>
      </c>
      <c r="B19" s="6">
        <v>1403</v>
      </c>
      <c r="C19" s="6">
        <v>1403</v>
      </c>
      <c r="D19" s="6">
        <v>1402</v>
      </c>
      <c r="E19" s="6">
        <v>1402</v>
      </c>
      <c r="F19" s="6">
        <v>1400</v>
      </c>
      <c r="G19" s="6">
        <f t="shared" si="0"/>
        <v>1402</v>
      </c>
      <c r="H19" s="6">
        <f t="shared" si="1"/>
        <v>3</v>
      </c>
      <c r="I19" s="6">
        <f>AVERAGE(G$3:$G$22)</f>
        <v>1399.8</v>
      </c>
      <c r="J19" s="7">
        <f t="shared" si="2"/>
        <v>2.35</v>
      </c>
      <c r="K19" s="8">
        <f t="shared" si="3"/>
        <v>4.9679000000000002</v>
      </c>
      <c r="L19" s="8">
        <v>0</v>
      </c>
    </row>
    <row r="20" spans="1:12" x14ac:dyDescent="0.3">
      <c r="A20" s="5" t="s">
        <v>18</v>
      </c>
      <c r="B20" s="6">
        <v>1400</v>
      </c>
      <c r="C20" s="6">
        <v>1400</v>
      </c>
      <c r="D20" s="6">
        <v>1400</v>
      </c>
      <c r="E20" s="6">
        <v>1399</v>
      </c>
      <c r="F20" s="6">
        <v>1399</v>
      </c>
      <c r="G20" s="6">
        <f t="shared" si="0"/>
        <v>1399.6</v>
      </c>
      <c r="H20" s="6">
        <f t="shared" si="1"/>
        <v>1</v>
      </c>
      <c r="I20" s="6">
        <f>AVERAGE(G$3:$G$22)</f>
        <v>1399.8</v>
      </c>
      <c r="J20" s="7">
        <f t="shared" si="2"/>
        <v>2.35</v>
      </c>
      <c r="K20" s="8">
        <f t="shared" si="3"/>
        <v>4.9679000000000002</v>
      </c>
      <c r="L20" s="8">
        <v>0</v>
      </c>
    </row>
    <row r="21" spans="1:12" x14ac:dyDescent="0.3">
      <c r="A21" s="5" t="s">
        <v>18</v>
      </c>
      <c r="B21" s="6">
        <v>1398</v>
      </c>
      <c r="C21" s="6">
        <v>1398</v>
      </c>
      <c r="D21" s="6">
        <v>1398</v>
      </c>
      <c r="E21" s="6">
        <v>1397</v>
      </c>
      <c r="F21" s="6">
        <v>1397</v>
      </c>
      <c r="G21" s="6">
        <f t="shared" si="0"/>
        <v>1397.6</v>
      </c>
      <c r="H21" s="6">
        <f t="shared" si="1"/>
        <v>1</v>
      </c>
      <c r="I21" s="6">
        <f>AVERAGE(G$3:$G$22)</f>
        <v>1399.8</v>
      </c>
      <c r="J21" s="7">
        <f t="shared" si="2"/>
        <v>2.35</v>
      </c>
      <c r="K21" s="8">
        <f t="shared" si="3"/>
        <v>4.9679000000000002</v>
      </c>
      <c r="L21" s="8">
        <v>0</v>
      </c>
    </row>
    <row r="22" spans="1:12" x14ac:dyDescent="0.3">
      <c r="A22" s="5" t="s">
        <v>18</v>
      </c>
      <c r="B22" s="6">
        <v>1407</v>
      </c>
      <c r="C22" s="6">
        <v>1407</v>
      </c>
      <c r="D22" s="6">
        <v>1406</v>
      </c>
      <c r="E22" s="6">
        <v>1406</v>
      </c>
      <c r="F22" s="6">
        <v>1405</v>
      </c>
      <c r="G22" s="6">
        <f t="shared" si="0"/>
        <v>1406.2</v>
      </c>
      <c r="H22" s="6">
        <f t="shared" si="1"/>
        <v>2</v>
      </c>
      <c r="I22" s="6">
        <f>AVERAGE(G$3:$G$22)</f>
        <v>1399.8</v>
      </c>
      <c r="J22" s="7">
        <f t="shared" si="2"/>
        <v>2.35</v>
      </c>
      <c r="K22" s="8">
        <f t="shared" si="3"/>
        <v>4.9679000000000002</v>
      </c>
      <c r="L22" s="8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X-Bar Chart</vt:lpstr>
      <vt:lpstr>R-Chart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2019-03-16T14:17:53Z</dcterms:modified>
</cp:coreProperties>
</file>